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kunakova\Documents\Správa o hospodárení\2022\"/>
    </mc:Choice>
  </mc:AlternateContent>
  <xr:revisionPtr revIDLastSave="0" documentId="13_ncr:1_{65AD9504-90AD-43A7-B685-71576CF3CA30}" xr6:coauthVersionLast="47" xr6:coauthVersionMax="47" xr10:uidLastSave="{00000000-0000-0000-0000-000000000000}"/>
  <bookViews>
    <workbookView xWindow="-120" yWindow="-120" windowWidth="29040" windowHeight="15840" xr2:uid="{79927E8E-2B04-4168-BE75-0C5E07F0864A}"/>
  </bookViews>
  <sheets>
    <sheet name="Hárok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E41" i="2"/>
  <c r="F41" i="2"/>
  <c r="G41" i="2"/>
  <c r="H41" i="2"/>
  <c r="I41" i="2"/>
  <c r="J41" i="2"/>
  <c r="C41" i="2"/>
  <c r="J24" i="2"/>
  <c r="I24" i="2"/>
  <c r="H24" i="2"/>
  <c r="G24" i="2"/>
  <c r="F24" i="2"/>
  <c r="E24" i="2"/>
  <c r="D24" i="2"/>
  <c r="C24" i="2"/>
  <c r="J45" i="2" l="1"/>
  <c r="F45" i="2" l="1"/>
  <c r="G45" i="2"/>
  <c r="H45" i="2"/>
  <c r="I45" i="2"/>
  <c r="F39" i="2"/>
  <c r="G39" i="2"/>
  <c r="H39" i="2"/>
  <c r="I39" i="2"/>
  <c r="G19" i="2"/>
  <c r="G21" i="2" s="1"/>
  <c r="G26" i="2" s="1"/>
  <c r="H19" i="2"/>
  <c r="H21" i="2" s="1"/>
  <c r="H26" i="2" s="1"/>
  <c r="I19" i="2"/>
  <c r="I21" i="2" s="1"/>
  <c r="I26" i="2" s="1"/>
  <c r="F19" i="2"/>
  <c r="F21" i="2" s="1"/>
  <c r="F26" i="2" s="1"/>
  <c r="J19" i="2"/>
  <c r="J21" i="2" s="1"/>
  <c r="J26" i="2" s="1"/>
  <c r="E19" i="2"/>
  <c r="E21" i="2" s="1"/>
  <c r="E26" i="2" s="1"/>
  <c r="D19" i="2"/>
  <c r="D21" i="2" s="1"/>
  <c r="D26" i="2" s="1"/>
  <c r="C19" i="2"/>
  <c r="C21" i="2" s="1"/>
  <c r="C26" i="2" s="1"/>
  <c r="I47" i="2" l="1"/>
  <c r="H47" i="2"/>
  <c r="G47" i="2"/>
  <c r="F47" i="2"/>
  <c r="E45" i="2"/>
  <c r="D45" i="2"/>
  <c r="C45" i="2"/>
  <c r="J39" i="2"/>
  <c r="E39" i="2"/>
  <c r="D39" i="2"/>
  <c r="C39" i="2"/>
  <c r="J47" i="2" l="1"/>
  <c r="C47" i="2"/>
  <c r="D47" i="2"/>
  <c r="E47" i="2"/>
</calcChain>
</file>

<file path=xl/sharedStrings.xml><?xml version="1.0" encoding="utf-8"?>
<sst xmlns="http://schemas.openxmlformats.org/spreadsheetml/2006/main" count="78" uniqueCount="52">
  <si>
    <t>Položka</t>
  </si>
  <si>
    <t>Ukazovateľ</t>
  </si>
  <si>
    <t>% plnenia rozpočtu</t>
  </si>
  <si>
    <t>€</t>
  </si>
  <si>
    <t>%</t>
  </si>
  <si>
    <t>Transfer  zo ŠR - ZOS</t>
  </si>
  <si>
    <t>Transfer zo ŠR - útulok</t>
  </si>
  <si>
    <t>Transfer zo ŠR – denný stacionár</t>
  </si>
  <si>
    <t>Transfer z rozpočtu obce - prevádzka</t>
  </si>
  <si>
    <t>Transfer z rozpočtu obce - príspevok</t>
  </si>
  <si>
    <t>Transfer z rozp. obce - opatrov. služba v dom.</t>
  </si>
  <si>
    <t>Transfer z rozpočtu obce – denný stacionár</t>
  </si>
  <si>
    <t>Transfer z rozpočtu obce - prepravná služba</t>
  </si>
  <si>
    <t>Prostriedky z predchádzajúcich rokov</t>
  </si>
  <si>
    <t>Bežné príjmy spolu</t>
  </si>
  <si>
    <t>Kapitálové príjmy spolu</t>
  </si>
  <si>
    <t>Transfer z rozpočtu obce</t>
  </si>
  <si>
    <t xml:space="preserve">Celkom príjmy </t>
  </si>
  <si>
    <t>Cestovné náhrady</t>
  </si>
  <si>
    <t>Energie, voda a komunikácie</t>
  </si>
  <si>
    <t>Materiál</t>
  </si>
  <si>
    <t>Dopravné</t>
  </si>
  <si>
    <t>Rutinná a štandardná údržba</t>
  </si>
  <si>
    <t>Nájomné za prenájom</t>
  </si>
  <si>
    <t>Služby</t>
  </si>
  <si>
    <t xml:space="preserve">Bežné výdavky spolu </t>
  </si>
  <si>
    <t>Kapitálové výdavky spolu</t>
  </si>
  <si>
    <t xml:space="preserve">Celkom výdavky </t>
  </si>
  <si>
    <t>Nákup dopravných prostriedkov</t>
  </si>
  <si>
    <t>Príloha č. 1</t>
  </si>
  <si>
    <t>Hospodársky výsledok</t>
  </si>
  <si>
    <t xml:space="preserve">Mestské centrum sociálnych služieb Malacky  </t>
  </si>
  <si>
    <t>Schválený rozpočet po 1. zmene</t>
  </si>
  <si>
    <t>Schválený rozpočet po 2. zmene</t>
  </si>
  <si>
    <t>Čerpanie rozpočtu k 31. 12. 2022</t>
  </si>
  <si>
    <t>Projekt - Podpora opatrovateľskej služby II</t>
  </si>
  <si>
    <t>Schválený rozpočet 2022</t>
  </si>
  <si>
    <t>Nákup strojov, prístrojov, zariadení, techniky a náradia</t>
  </si>
  <si>
    <t>Schválený rozpočet po 3. zmene</t>
  </si>
  <si>
    <t>Schválený rozpočet po 4. zmene</t>
  </si>
  <si>
    <t>Schválený rozpočet po 5. zmene</t>
  </si>
  <si>
    <t>Schválený rozpočet po 6. zmene</t>
  </si>
  <si>
    <t>Čerpanie rozpočtu               k 31.12.2022</t>
  </si>
  <si>
    <t>Transfer zo ŠR - infekčný príplatok</t>
  </si>
  <si>
    <t>Transfer zo ŠR - príspevok na energie</t>
  </si>
  <si>
    <t>Čerpanie rozpočtu              k 31.12.2022</t>
  </si>
  <si>
    <t xml:space="preserve">Nedaňové príjmy </t>
  </si>
  <si>
    <t>Transfery spolu</t>
  </si>
  <si>
    <t xml:space="preserve">Mzdy a platy </t>
  </si>
  <si>
    <t>Poistné a príspevky do poisťovní</t>
  </si>
  <si>
    <t>Tovary a služby spolu</t>
  </si>
  <si>
    <t>Bežné 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</si>
</sst>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3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23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2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34F4-4B31-42D4-A8FA-8EAB6A993808}">
  <sheetPr>
    <pageSetUpPr fitToPage="1"/>
  </sheetPr>
  <dimension ref="A1:K48"/>
  <sheetViews>
    <sheetView tabSelected="1" topLeftCell="A13" workbookViewId="0">
      <selection activeCell="P20" sqref="P20"/>
    </sheetView>
  </sheetViews>
  <sheetFormatPr defaultRowHeight="15" x14ac:dyDescent="0.25"/>
  <cols>
    <col min="1" max="1" width="8.28515625" customWidth="1"/>
    <col min="2" max="2" width="46.28515625" customWidth="1"/>
    <col min="3" max="3" width="13.7109375" customWidth="1"/>
    <col min="4" max="9" width="15.140625" customWidth="1"/>
    <col min="10" max="10" width="16.28515625" customWidth="1"/>
    <col min="11" max="11" width="10.42578125" customWidth="1"/>
    <col min="12" max="12" width="13.5703125" customWidth="1"/>
  </cols>
  <sheetData>
    <row r="1" spans="1:11" ht="15.75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0" t="s">
        <v>29</v>
      </c>
    </row>
    <row r="2" spans="1:11" ht="15.75" x14ac:dyDescent="0.25">
      <c r="K2" s="10"/>
    </row>
    <row r="3" spans="1:11" ht="17.45" customHeight="1" x14ac:dyDescent="0.25">
      <c r="A3" s="83" t="s">
        <v>34</v>
      </c>
      <c r="B3" s="83"/>
      <c r="C3" s="83"/>
      <c r="D3" s="83"/>
      <c r="E3" s="83"/>
      <c r="F3" s="83"/>
      <c r="G3" s="83"/>
      <c r="H3" s="83"/>
      <c r="I3" s="83"/>
      <c r="J3" s="83"/>
      <c r="K3" s="13"/>
    </row>
    <row r="4" spans="1:11" ht="15.75" thickBot="1" x14ac:dyDescent="0.3">
      <c r="A4" s="1"/>
    </row>
    <row r="5" spans="1:11" ht="43.5" thickBot="1" x14ac:dyDescent="0.3">
      <c r="A5" s="2" t="s">
        <v>0</v>
      </c>
      <c r="B5" s="16" t="s">
        <v>1</v>
      </c>
      <c r="C5" s="17" t="s">
        <v>36</v>
      </c>
      <c r="D5" s="15" t="s">
        <v>32</v>
      </c>
      <c r="E5" s="15" t="s">
        <v>33</v>
      </c>
      <c r="F5" s="15" t="s">
        <v>38</v>
      </c>
      <c r="G5" s="15" t="s">
        <v>39</v>
      </c>
      <c r="H5" s="15" t="s">
        <v>40</v>
      </c>
      <c r="I5" s="15" t="s">
        <v>41</v>
      </c>
      <c r="J5" s="15" t="s">
        <v>42</v>
      </c>
      <c r="K5" s="15" t="s">
        <v>2</v>
      </c>
    </row>
    <row r="6" spans="1:11" ht="15.75" thickBot="1" x14ac:dyDescent="0.3">
      <c r="A6" s="2"/>
      <c r="B6" s="2"/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15" t="s">
        <v>4</v>
      </c>
    </row>
    <row r="7" spans="1:11" ht="15.75" thickBot="1" x14ac:dyDescent="0.3">
      <c r="A7" s="2">
        <v>200</v>
      </c>
      <c r="B7" s="19" t="s">
        <v>46</v>
      </c>
      <c r="C7" s="20">
        <v>475750</v>
      </c>
      <c r="D7" s="20">
        <v>475750</v>
      </c>
      <c r="E7" s="20">
        <v>475750</v>
      </c>
      <c r="F7" s="20">
        <v>475750</v>
      </c>
      <c r="G7" s="20">
        <v>475750</v>
      </c>
      <c r="H7" s="20">
        <v>475750</v>
      </c>
      <c r="I7" s="20">
        <v>475750</v>
      </c>
      <c r="J7" s="20">
        <v>488288</v>
      </c>
      <c r="K7" s="37">
        <v>102.63</v>
      </c>
    </row>
    <row r="8" spans="1:11" ht="15.75" thickBot="1" x14ac:dyDescent="0.3">
      <c r="A8" s="68">
        <v>312</v>
      </c>
      <c r="B8" s="24" t="s">
        <v>35</v>
      </c>
      <c r="C8" s="75">
        <v>224400</v>
      </c>
      <c r="D8" s="29">
        <v>224400</v>
      </c>
      <c r="E8" s="75">
        <v>224400</v>
      </c>
      <c r="F8" s="29">
        <v>224400</v>
      </c>
      <c r="G8" s="75">
        <v>224400</v>
      </c>
      <c r="H8" s="29">
        <v>224400</v>
      </c>
      <c r="I8" s="75">
        <v>224400</v>
      </c>
      <c r="J8" s="29">
        <v>146085</v>
      </c>
      <c r="K8" s="52">
        <v>65.099999999999994</v>
      </c>
    </row>
    <row r="9" spans="1:11" ht="15.75" thickBot="1" x14ac:dyDescent="0.3">
      <c r="A9" s="68">
        <v>312</v>
      </c>
      <c r="B9" s="28" t="s">
        <v>5</v>
      </c>
      <c r="C9" s="75">
        <v>252096</v>
      </c>
      <c r="D9" s="34">
        <v>252096</v>
      </c>
      <c r="E9" s="75">
        <v>252096</v>
      </c>
      <c r="F9" s="34">
        <v>252096</v>
      </c>
      <c r="G9" s="75">
        <v>252096</v>
      </c>
      <c r="H9" s="34">
        <v>252096</v>
      </c>
      <c r="I9" s="75">
        <v>252096</v>
      </c>
      <c r="J9" s="34">
        <v>252096</v>
      </c>
      <c r="K9" s="79">
        <v>100</v>
      </c>
    </row>
    <row r="10" spans="1:11" ht="15.75" thickBot="1" x14ac:dyDescent="0.3">
      <c r="A10" s="68">
        <v>312</v>
      </c>
      <c r="B10" s="25" t="s">
        <v>6</v>
      </c>
      <c r="C10" s="76">
        <v>5400</v>
      </c>
      <c r="D10" s="30">
        <v>5400</v>
      </c>
      <c r="E10" s="76">
        <v>5400</v>
      </c>
      <c r="F10" s="30">
        <v>5400</v>
      </c>
      <c r="G10" s="76">
        <v>5400</v>
      </c>
      <c r="H10" s="30">
        <v>5400</v>
      </c>
      <c r="I10" s="76">
        <v>5400</v>
      </c>
      <c r="J10" s="30">
        <v>9000</v>
      </c>
      <c r="K10" s="53">
        <v>166.66</v>
      </c>
    </row>
    <row r="11" spans="1:11" ht="15.75" thickBot="1" x14ac:dyDescent="0.3">
      <c r="A11" s="68">
        <v>312</v>
      </c>
      <c r="B11" s="25" t="s">
        <v>7</v>
      </c>
      <c r="C11" s="76">
        <v>59052</v>
      </c>
      <c r="D11" s="30">
        <v>59052</v>
      </c>
      <c r="E11" s="76">
        <v>59052</v>
      </c>
      <c r="F11" s="30">
        <v>59052</v>
      </c>
      <c r="G11" s="76">
        <v>59052</v>
      </c>
      <c r="H11" s="30">
        <v>59052</v>
      </c>
      <c r="I11" s="76">
        <v>59052</v>
      </c>
      <c r="J11" s="30">
        <v>59052</v>
      </c>
      <c r="K11" s="53">
        <v>100</v>
      </c>
    </row>
    <row r="12" spans="1:11" ht="15.75" thickBot="1" x14ac:dyDescent="0.3">
      <c r="A12" s="68">
        <v>312</v>
      </c>
      <c r="B12" s="25" t="s">
        <v>43</v>
      </c>
      <c r="C12" s="76">
        <v>0</v>
      </c>
      <c r="D12" s="30">
        <v>0</v>
      </c>
      <c r="E12" s="76">
        <v>0</v>
      </c>
      <c r="F12" s="30">
        <v>0</v>
      </c>
      <c r="G12" s="76">
        <v>0</v>
      </c>
      <c r="H12" s="30">
        <v>0</v>
      </c>
      <c r="I12" s="76">
        <v>0</v>
      </c>
      <c r="J12" s="30">
        <v>8505</v>
      </c>
      <c r="K12" s="53">
        <v>100</v>
      </c>
    </row>
    <row r="13" spans="1:11" ht="15.75" thickBot="1" x14ac:dyDescent="0.3">
      <c r="A13" s="68">
        <v>312</v>
      </c>
      <c r="B13" s="25" t="s">
        <v>44</v>
      </c>
      <c r="C13" s="76">
        <v>0</v>
      </c>
      <c r="D13" s="30">
        <v>0</v>
      </c>
      <c r="E13" s="76">
        <v>0</v>
      </c>
      <c r="F13" s="30">
        <v>0</v>
      </c>
      <c r="G13" s="76">
        <v>0</v>
      </c>
      <c r="H13" s="30">
        <v>0</v>
      </c>
      <c r="I13" s="76">
        <v>0</v>
      </c>
      <c r="J13" s="30">
        <v>30455</v>
      </c>
      <c r="K13" s="53">
        <v>100</v>
      </c>
    </row>
    <row r="14" spans="1:11" ht="15.75" thickBot="1" x14ac:dyDescent="0.3">
      <c r="A14" s="68">
        <v>312</v>
      </c>
      <c r="B14" s="25" t="s">
        <v>8</v>
      </c>
      <c r="C14" s="76">
        <v>323000</v>
      </c>
      <c r="D14" s="30">
        <v>323000</v>
      </c>
      <c r="E14" s="76">
        <v>323000</v>
      </c>
      <c r="F14" s="30">
        <v>323000</v>
      </c>
      <c r="G14" s="76">
        <v>374800</v>
      </c>
      <c r="H14" s="30">
        <v>374800</v>
      </c>
      <c r="I14" s="76">
        <v>374800</v>
      </c>
      <c r="J14" s="30">
        <v>374800</v>
      </c>
      <c r="K14" s="53">
        <v>100</v>
      </c>
    </row>
    <row r="15" spans="1:11" ht="15.75" thickBot="1" x14ac:dyDescent="0.3">
      <c r="A15" s="68">
        <v>312</v>
      </c>
      <c r="B15" s="25" t="s">
        <v>9</v>
      </c>
      <c r="C15" s="76">
        <v>50000</v>
      </c>
      <c r="D15" s="30">
        <v>50000</v>
      </c>
      <c r="E15" s="76">
        <v>50000</v>
      </c>
      <c r="F15" s="30">
        <v>50000</v>
      </c>
      <c r="G15" s="76">
        <v>50000</v>
      </c>
      <c r="H15" s="30">
        <v>50000</v>
      </c>
      <c r="I15" s="76">
        <v>50000</v>
      </c>
      <c r="J15" s="30">
        <v>43390</v>
      </c>
      <c r="K15" s="53">
        <v>86.78</v>
      </c>
    </row>
    <row r="16" spans="1:11" ht="15.75" thickBot="1" x14ac:dyDescent="0.3">
      <c r="A16" s="68">
        <v>312</v>
      </c>
      <c r="B16" s="25" t="s">
        <v>10</v>
      </c>
      <c r="C16" s="76">
        <v>294000</v>
      </c>
      <c r="D16" s="30">
        <v>294000</v>
      </c>
      <c r="E16" s="76">
        <v>294000</v>
      </c>
      <c r="F16" s="30">
        <v>294000</v>
      </c>
      <c r="G16" s="76">
        <v>374600</v>
      </c>
      <c r="H16" s="30">
        <v>374600</v>
      </c>
      <c r="I16" s="76">
        <v>374600</v>
      </c>
      <c r="J16" s="30">
        <v>374600</v>
      </c>
      <c r="K16" s="53">
        <v>100</v>
      </c>
    </row>
    <row r="17" spans="1:11" ht="15.75" thickBot="1" x14ac:dyDescent="0.3">
      <c r="A17" s="68">
        <v>312</v>
      </c>
      <c r="B17" s="25" t="s">
        <v>11</v>
      </c>
      <c r="C17" s="76">
        <v>41400</v>
      </c>
      <c r="D17" s="30">
        <v>41400</v>
      </c>
      <c r="E17" s="76">
        <v>41400</v>
      </c>
      <c r="F17" s="30">
        <v>41400</v>
      </c>
      <c r="G17" s="76">
        <v>48900</v>
      </c>
      <c r="H17" s="30">
        <v>48900</v>
      </c>
      <c r="I17" s="76">
        <v>48900</v>
      </c>
      <c r="J17" s="30">
        <v>48900</v>
      </c>
      <c r="K17" s="53">
        <v>100</v>
      </c>
    </row>
    <row r="18" spans="1:11" ht="15.75" thickBot="1" x14ac:dyDescent="0.3">
      <c r="A18" s="68">
        <v>312</v>
      </c>
      <c r="B18" s="74" t="s">
        <v>12</v>
      </c>
      <c r="C18" s="77">
        <v>28600</v>
      </c>
      <c r="D18" s="78">
        <v>28600</v>
      </c>
      <c r="E18" s="77">
        <v>28600</v>
      </c>
      <c r="F18" s="78">
        <v>28600</v>
      </c>
      <c r="G18" s="77">
        <v>30300</v>
      </c>
      <c r="H18" s="78">
        <v>30300</v>
      </c>
      <c r="I18" s="77">
        <v>30300</v>
      </c>
      <c r="J18" s="78">
        <v>30300</v>
      </c>
      <c r="K18" s="80">
        <v>100</v>
      </c>
    </row>
    <row r="19" spans="1:11" ht="15.75" thickBot="1" x14ac:dyDescent="0.3">
      <c r="A19" s="67">
        <v>312</v>
      </c>
      <c r="B19" s="19" t="s">
        <v>47</v>
      </c>
      <c r="C19" s="20">
        <f>SUM(C8:C18)</f>
        <v>1277948</v>
      </c>
      <c r="D19" s="20">
        <f>SUM(D8:D18)</f>
        <v>1277948</v>
      </c>
      <c r="E19" s="20">
        <f>SUM(E8:E18)</f>
        <v>1277948</v>
      </c>
      <c r="F19" s="20">
        <f>SUM(F8:F18)</f>
        <v>1277948</v>
      </c>
      <c r="G19" s="20">
        <f t="shared" ref="G19:I19" si="0">SUM(G8:G18)</f>
        <v>1419548</v>
      </c>
      <c r="H19" s="20">
        <f t="shared" si="0"/>
        <v>1419548</v>
      </c>
      <c r="I19" s="20">
        <f t="shared" si="0"/>
        <v>1419548</v>
      </c>
      <c r="J19" s="20">
        <f>SUM(J8:J18)</f>
        <v>1377183</v>
      </c>
      <c r="K19" s="51">
        <v>97.01</v>
      </c>
    </row>
    <row r="20" spans="1:11" ht="15.75" thickBot="1" x14ac:dyDescent="0.3">
      <c r="A20" s="65">
        <v>453</v>
      </c>
      <c r="B20" s="27" t="s">
        <v>13</v>
      </c>
      <c r="C20" s="32">
        <v>0</v>
      </c>
      <c r="D20" s="32">
        <v>0</v>
      </c>
      <c r="E20" s="32">
        <v>193935</v>
      </c>
      <c r="F20" s="32">
        <v>193935</v>
      </c>
      <c r="G20" s="32">
        <v>193935</v>
      </c>
      <c r="H20" s="32">
        <v>193935</v>
      </c>
      <c r="I20" s="32">
        <v>193935</v>
      </c>
      <c r="J20" s="32">
        <v>193935</v>
      </c>
      <c r="K20" s="62">
        <v>100</v>
      </c>
    </row>
    <row r="21" spans="1:11" ht="15.75" thickBot="1" x14ac:dyDescent="0.3">
      <c r="A21" s="64"/>
      <c r="B21" s="19" t="s">
        <v>14</v>
      </c>
      <c r="C21" s="20">
        <f>SUM(C7+C22+C19+C20)</f>
        <v>1753698</v>
      </c>
      <c r="D21" s="20">
        <f t="shared" ref="D21:J21" si="1">SUM(D7+D22+D19+D20)</f>
        <v>1753698</v>
      </c>
      <c r="E21" s="20">
        <f t="shared" si="1"/>
        <v>1947633</v>
      </c>
      <c r="F21" s="20">
        <f t="shared" si="1"/>
        <v>1947633</v>
      </c>
      <c r="G21" s="20">
        <f t="shared" si="1"/>
        <v>2089233</v>
      </c>
      <c r="H21" s="20">
        <f t="shared" si="1"/>
        <v>2089233</v>
      </c>
      <c r="I21" s="20">
        <f t="shared" si="1"/>
        <v>2089233</v>
      </c>
      <c r="J21" s="20">
        <f t="shared" si="1"/>
        <v>2059406</v>
      </c>
      <c r="K21" s="51">
        <v>98.57</v>
      </c>
    </row>
    <row r="22" spans="1:11" x14ac:dyDescent="0.25">
      <c r="A22" s="84"/>
      <c r="B22" s="24"/>
      <c r="C22" s="24"/>
      <c r="D22" s="24"/>
      <c r="E22" s="24"/>
      <c r="F22" s="24"/>
      <c r="G22" s="24"/>
      <c r="H22" s="24"/>
      <c r="I22" s="24"/>
      <c r="J22" s="24"/>
      <c r="K22" s="85"/>
    </row>
    <row r="23" spans="1:11" ht="15.75" thickBot="1" x14ac:dyDescent="0.3">
      <c r="A23" s="63">
        <v>322</v>
      </c>
      <c r="B23" s="28" t="s">
        <v>16</v>
      </c>
      <c r="C23" s="33">
        <v>0</v>
      </c>
      <c r="D23" s="34">
        <v>20450</v>
      </c>
      <c r="E23" s="34">
        <v>20450</v>
      </c>
      <c r="F23" s="34">
        <v>20450</v>
      </c>
      <c r="G23" s="34">
        <v>20450</v>
      </c>
      <c r="H23" s="34">
        <v>20450</v>
      </c>
      <c r="I23" s="34">
        <v>20450</v>
      </c>
      <c r="J23" s="34">
        <v>20450</v>
      </c>
      <c r="K23" s="60">
        <v>100</v>
      </c>
    </row>
    <row r="24" spans="1:11" ht="15.75" thickBot="1" x14ac:dyDescent="0.3">
      <c r="A24" s="64"/>
      <c r="B24" s="19" t="s">
        <v>15</v>
      </c>
      <c r="C24" s="18">
        <f t="shared" ref="C24:J24" si="2">SUM(C23)</f>
        <v>0</v>
      </c>
      <c r="D24" s="20">
        <f t="shared" si="2"/>
        <v>20450</v>
      </c>
      <c r="E24" s="20">
        <f t="shared" si="2"/>
        <v>20450</v>
      </c>
      <c r="F24" s="20">
        <f t="shared" si="2"/>
        <v>20450</v>
      </c>
      <c r="G24" s="20">
        <f t="shared" si="2"/>
        <v>20450</v>
      </c>
      <c r="H24" s="20">
        <f t="shared" si="2"/>
        <v>20450</v>
      </c>
      <c r="I24" s="20">
        <f t="shared" si="2"/>
        <v>20450</v>
      </c>
      <c r="J24" s="20">
        <f t="shared" si="2"/>
        <v>20450</v>
      </c>
      <c r="K24" s="51">
        <v>100</v>
      </c>
    </row>
    <row r="25" spans="1:11" ht="15.75" thickBot="1" x14ac:dyDescent="0.3">
      <c r="A25" s="66"/>
      <c r="B25" s="26"/>
      <c r="C25" s="26"/>
      <c r="D25" s="26"/>
      <c r="E25" s="26"/>
      <c r="F25" s="26"/>
      <c r="G25" s="26"/>
      <c r="H25" s="26"/>
      <c r="I25" s="26"/>
      <c r="J25" s="26"/>
      <c r="K25" s="61"/>
    </row>
    <row r="26" spans="1:11" ht="15.75" thickBot="1" x14ac:dyDescent="0.3">
      <c r="A26" s="67"/>
      <c r="B26" s="19" t="s">
        <v>17</v>
      </c>
      <c r="C26" s="20">
        <f>SUM(C21+C24)</f>
        <v>1753698</v>
      </c>
      <c r="D26" s="20">
        <f t="shared" ref="D26:J26" si="3">SUM(D21+D24)</f>
        <v>1774148</v>
      </c>
      <c r="E26" s="20">
        <f t="shared" si="3"/>
        <v>1968083</v>
      </c>
      <c r="F26" s="20">
        <f t="shared" si="3"/>
        <v>1968083</v>
      </c>
      <c r="G26" s="20">
        <f t="shared" si="3"/>
        <v>2109683</v>
      </c>
      <c r="H26" s="20">
        <f t="shared" si="3"/>
        <v>2109683</v>
      </c>
      <c r="I26" s="20">
        <f t="shared" si="3"/>
        <v>2109683</v>
      </c>
      <c r="J26" s="20">
        <f t="shared" si="3"/>
        <v>2079856</v>
      </c>
      <c r="K26" s="51">
        <v>98.58</v>
      </c>
    </row>
    <row r="27" spans="1:11" ht="15.75" thickBot="1" x14ac:dyDescent="0.3">
      <c r="K27" s="9"/>
    </row>
    <row r="28" spans="1:11" ht="43.5" thickBot="1" x14ac:dyDescent="0.3">
      <c r="A28" s="2" t="s">
        <v>0</v>
      </c>
      <c r="B28" s="3" t="s">
        <v>1</v>
      </c>
      <c r="C28" s="4" t="s">
        <v>36</v>
      </c>
      <c r="D28" s="4" t="s">
        <v>32</v>
      </c>
      <c r="E28" s="4" t="s">
        <v>33</v>
      </c>
      <c r="F28" s="15" t="s">
        <v>38</v>
      </c>
      <c r="G28" s="15" t="s">
        <v>39</v>
      </c>
      <c r="H28" s="15" t="s">
        <v>40</v>
      </c>
      <c r="I28" s="15" t="s">
        <v>41</v>
      </c>
      <c r="J28" s="4" t="s">
        <v>45</v>
      </c>
      <c r="K28" s="4" t="s">
        <v>2</v>
      </c>
    </row>
    <row r="29" spans="1:11" ht="15.75" thickBot="1" x14ac:dyDescent="0.3">
      <c r="A29" s="5"/>
      <c r="B29" s="6"/>
      <c r="C29" s="6" t="s">
        <v>3</v>
      </c>
      <c r="D29" s="6" t="s">
        <v>3</v>
      </c>
      <c r="E29" s="6" t="s">
        <v>3</v>
      </c>
      <c r="F29" s="2" t="s">
        <v>3</v>
      </c>
      <c r="G29" s="2" t="s">
        <v>3</v>
      </c>
      <c r="H29" s="2" t="s">
        <v>3</v>
      </c>
      <c r="I29" s="2" t="s">
        <v>3</v>
      </c>
      <c r="J29" s="6" t="s">
        <v>3</v>
      </c>
      <c r="K29" s="7" t="s">
        <v>4</v>
      </c>
    </row>
    <row r="30" spans="1:11" ht="15.75" thickBot="1" x14ac:dyDescent="0.3">
      <c r="A30" s="82">
        <v>610</v>
      </c>
      <c r="B30" s="35" t="s">
        <v>48</v>
      </c>
      <c r="C30" s="36">
        <v>976775</v>
      </c>
      <c r="D30" s="36">
        <v>976775</v>
      </c>
      <c r="E30" s="36">
        <v>1114804</v>
      </c>
      <c r="F30" s="36">
        <v>1114804</v>
      </c>
      <c r="G30" s="36">
        <v>1217412</v>
      </c>
      <c r="H30" s="36">
        <v>1217412</v>
      </c>
      <c r="I30" s="36">
        <v>1198812</v>
      </c>
      <c r="J30" s="36">
        <v>1144769</v>
      </c>
      <c r="K30" s="37">
        <v>95.49</v>
      </c>
    </row>
    <row r="31" spans="1:11" ht="15.75" thickBot="1" x14ac:dyDescent="0.3">
      <c r="A31" s="2">
        <v>620</v>
      </c>
      <c r="B31" s="19" t="s">
        <v>49</v>
      </c>
      <c r="C31" s="20">
        <v>361408</v>
      </c>
      <c r="D31" s="20">
        <v>361408</v>
      </c>
      <c r="E31" s="20">
        <v>412409</v>
      </c>
      <c r="F31" s="20">
        <v>412409</v>
      </c>
      <c r="G31" s="20">
        <v>450374</v>
      </c>
      <c r="H31" s="20">
        <v>450374</v>
      </c>
      <c r="I31" s="20">
        <v>450374</v>
      </c>
      <c r="J31" s="20">
        <v>410797</v>
      </c>
      <c r="K31" s="21">
        <v>91.21</v>
      </c>
    </row>
    <row r="32" spans="1:11" x14ac:dyDescent="0.25">
      <c r="A32" s="68">
        <v>631</v>
      </c>
      <c r="B32" s="39" t="s">
        <v>18</v>
      </c>
      <c r="C32" s="38">
        <v>500</v>
      </c>
      <c r="D32" s="38">
        <v>500</v>
      </c>
      <c r="E32" s="38">
        <v>500</v>
      </c>
      <c r="F32" s="38">
        <v>500</v>
      </c>
      <c r="G32" s="38">
        <v>500</v>
      </c>
      <c r="H32" s="38">
        <v>500</v>
      </c>
      <c r="I32" s="38">
        <v>500</v>
      </c>
      <c r="J32" s="38">
        <v>89</v>
      </c>
      <c r="K32" s="52">
        <v>17.8</v>
      </c>
    </row>
    <row r="33" spans="1:11" x14ac:dyDescent="0.25">
      <c r="A33" s="69">
        <v>632</v>
      </c>
      <c r="B33" s="40" t="s">
        <v>19</v>
      </c>
      <c r="C33" s="30">
        <v>43700</v>
      </c>
      <c r="D33" s="30">
        <v>43700</v>
      </c>
      <c r="E33" s="30">
        <v>43700</v>
      </c>
      <c r="F33" s="30">
        <v>43700</v>
      </c>
      <c r="G33" s="30">
        <v>43700</v>
      </c>
      <c r="H33" s="30">
        <v>43700</v>
      </c>
      <c r="I33" s="30">
        <v>43700</v>
      </c>
      <c r="J33" s="30">
        <v>40710</v>
      </c>
      <c r="K33" s="53">
        <v>93.15</v>
      </c>
    </row>
    <row r="34" spans="1:11" x14ac:dyDescent="0.25">
      <c r="A34" s="69">
        <v>633</v>
      </c>
      <c r="B34" s="40" t="s">
        <v>20</v>
      </c>
      <c r="C34" s="30">
        <v>232000</v>
      </c>
      <c r="D34" s="30">
        <v>232000</v>
      </c>
      <c r="E34" s="30">
        <v>232000</v>
      </c>
      <c r="F34" s="30">
        <v>230410</v>
      </c>
      <c r="G34" s="30">
        <v>230410</v>
      </c>
      <c r="H34" s="30">
        <v>224530</v>
      </c>
      <c r="I34" s="30">
        <v>224530</v>
      </c>
      <c r="J34" s="30">
        <v>217374</v>
      </c>
      <c r="K34" s="53">
        <v>96.81</v>
      </c>
    </row>
    <row r="35" spans="1:11" x14ac:dyDescent="0.25">
      <c r="A35" s="69">
        <v>634</v>
      </c>
      <c r="B35" s="40" t="s">
        <v>21</v>
      </c>
      <c r="C35" s="30">
        <v>10600</v>
      </c>
      <c r="D35" s="30">
        <v>10600</v>
      </c>
      <c r="E35" s="30">
        <v>10600</v>
      </c>
      <c r="F35" s="30">
        <v>10600</v>
      </c>
      <c r="G35" s="30">
        <v>10600</v>
      </c>
      <c r="H35" s="30">
        <v>10600</v>
      </c>
      <c r="I35" s="30">
        <v>10600</v>
      </c>
      <c r="J35" s="30">
        <v>10150</v>
      </c>
      <c r="K35" s="53">
        <v>95.75</v>
      </c>
    </row>
    <row r="36" spans="1:11" x14ac:dyDescent="0.25">
      <c r="A36" s="69">
        <v>635</v>
      </c>
      <c r="B36" s="40" t="s">
        <v>22</v>
      </c>
      <c r="C36" s="30">
        <v>12000</v>
      </c>
      <c r="D36" s="30">
        <v>12000</v>
      </c>
      <c r="E36" s="30">
        <v>12000</v>
      </c>
      <c r="F36" s="30">
        <v>12000</v>
      </c>
      <c r="G36" s="30">
        <v>12000</v>
      </c>
      <c r="H36" s="30">
        <v>12000</v>
      </c>
      <c r="I36" s="30">
        <v>12600</v>
      </c>
      <c r="J36" s="30">
        <v>12589</v>
      </c>
      <c r="K36" s="53">
        <v>99.91</v>
      </c>
    </row>
    <row r="37" spans="1:11" x14ac:dyDescent="0.25">
      <c r="A37" s="69">
        <v>636</v>
      </c>
      <c r="B37" s="40" t="s">
        <v>23</v>
      </c>
      <c r="C37" s="30">
        <v>2000</v>
      </c>
      <c r="D37" s="30">
        <v>2000</v>
      </c>
      <c r="E37" s="30">
        <v>2000</v>
      </c>
      <c r="F37" s="30">
        <v>2000</v>
      </c>
      <c r="G37" s="30">
        <v>2000</v>
      </c>
      <c r="H37" s="30">
        <v>2000</v>
      </c>
      <c r="I37" s="30">
        <v>2000</v>
      </c>
      <c r="J37" s="30">
        <v>1620</v>
      </c>
      <c r="K37" s="53">
        <v>81</v>
      </c>
    </row>
    <row r="38" spans="1:11" ht="15.75" thickBot="1" x14ac:dyDescent="0.3">
      <c r="A38" s="70">
        <v>637</v>
      </c>
      <c r="B38" s="41" t="s">
        <v>24</v>
      </c>
      <c r="C38" s="31">
        <v>57715</v>
      </c>
      <c r="D38" s="31">
        <v>57715</v>
      </c>
      <c r="E38" s="31">
        <v>59164</v>
      </c>
      <c r="F38" s="31">
        <v>59164</v>
      </c>
      <c r="G38" s="31">
        <v>60191</v>
      </c>
      <c r="H38" s="31">
        <v>60191</v>
      </c>
      <c r="I38" s="31">
        <v>73191</v>
      </c>
      <c r="J38" s="31">
        <v>73186</v>
      </c>
      <c r="K38" s="54">
        <v>99.99</v>
      </c>
    </row>
    <row r="39" spans="1:11" ht="15.75" thickBot="1" x14ac:dyDescent="0.3">
      <c r="A39" s="2">
        <v>630</v>
      </c>
      <c r="B39" s="42" t="s">
        <v>50</v>
      </c>
      <c r="C39" s="20">
        <f>SUM(C32:C38)</f>
        <v>358515</v>
      </c>
      <c r="D39" s="20">
        <f>SUM(D32:D38)</f>
        <v>358515</v>
      </c>
      <c r="E39" s="20">
        <f>SUM(E32:E38)</f>
        <v>359964</v>
      </c>
      <c r="F39" s="20">
        <f t="shared" ref="F39:I39" si="4">SUM(F32:F38)</f>
        <v>358374</v>
      </c>
      <c r="G39" s="20">
        <f t="shared" si="4"/>
        <v>359401</v>
      </c>
      <c r="H39" s="20">
        <f t="shared" si="4"/>
        <v>353521</v>
      </c>
      <c r="I39" s="20">
        <f t="shared" si="4"/>
        <v>367121</v>
      </c>
      <c r="J39" s="20">
        <f>SUM(J32:J38)</f>
        <v>355718</v>
      </c>
      <c r="K39" s="21">
        <v>96.89</v>
      </c>
    </row>
    <row r="40" spans="1:11" ht="15.75" thickBot="1" x14ac:dyDescent="0.3">
      <c r="A40" s="72">
        <v>640</v>
      </c>
      <c r="B40" s="43" t="s">
        <v>51</v>
      </c>
      <c r="C40" s="32">
        <v>35000</v>
      </c>
      <c r="D40" s="32">
        <v>35000</v>
      </c>
      <c r="E40" s="32">
        <v>35000</v>
      </c>
      <c r="F40" s="32">
        <v>35000</v>
      </c>
      <c r="G40" s="32">
        <v>35000</v>
      </c>
      <c r="H40" s="32">
        <v>35000</v>
      </c>
      <c r="I40" s="32">
        <v>40000</v>
      </c>
      <c r="J40" s="32">
        <v>39637</v>
      </c>
      <c r="K40" s="55">
        <v>99.09</v>
      </c>
    </row>
    <row r="41" spans="1:11" ht="15.75" thickBot="1" x14ac:dyDescent="0.3">
      <c r="A41" s="71"/>
      <c r="B41" s="42" t="s">
        <v>25</v>
      </c>
      <c r="C41" s="20">
        <f>SUM(C30+C31+C39+C40)</f>
        <v>1731698</v>
      </c>
      <c r="D41" s="20">
        <f t="shared" ref="D41:J41" si="5">SUM(D30+D31+D39+D40)</f>
        <v>1731698</v>
      </c>
      <c r="E41" s="20">
        <f t="shared" si="5"/>
        <v>1922177</v>
      </c>
      <c r="F41" s="20">
        <f t="shared" si="5"/>
        <v>1920587</v>
      </c>
      <c r="G41" s="20">
        <f t="shared" si="5"/>
        <v>2062187</v>
      </c>
      <c r="H41" s="20">
        <f t="shared" si="5"/>
        <v>2056307</v>
      </c>
      <c r="I41" s="20">
        <f t="shared" si="5"/>
        <v>2056307</v>
      </c>
      <c r="J41" s="20">
        <f t="shared" si="5"/>
        <v>1950921</v>
      </c>
      <c r="K41" s="21">
        <v>94.87</v>
      </c>
    </row>
    <row r="42" spans="1:11" x14ac:dyDescent="0.25">
      <c r="A42" s="73"/>
      <c r="B42" s="22"/>
      <c r="C42" s="46"/>
      <c r="D42" s="46"/>
      <c r="E42" s="46"/>
      <c r="F42" s="46"/>
      <c r="G42" s="46"/>
      <c r="H42" s="46"/>
      <c r="I42" s="46"/>
      <c r="J42" s="46"/>
      <c r="K42" s="56"/>
    </row>
    <row r="43" spans="1:11" x14ac:dyDescent="0.25">
      <c r="A43" s="69">
        <v>713</v>
      </c>
      <c r="B43" s="40" t="s">
        <v>37</v>
      </c>
      <c r="C43" s="25">
        <v>0</v>
      </c>
      <c r="D43" s="49">
        <v>0</v>
      </c>
      <c r="E43" s="49">
        <v>3456</v>
      </c>
      <c r="F43" s="49">
        <v>3456</v>
      </c>
      <c r="G43" s="49">
        <v>3456</v>
      </c>
      <c r="H43" s="49">
        <v>9336</v>
      </c>
      <c r="I43" s="49">
        <v>9336</v>
      </c>
      <c r="J43" s="49">
        <v>9336</v>
      </c>
      <c r="K43" s="53">
        <v>100</v>
      </c>
    </row>
    <row r="44" spans="1:11" ht="15.75" thickBot="1" x14ac:dyDescent="0.3">
      <c r="A44" s="69">
        <v>714</v>
      </c>
      <c r="B44" s="40" t="s">
        <v>28</v>
      </c>
      <c r="C44" s="49">
        <v>22000</v>
      </c>
      <c r="D44" s="49">
        <v>42450</v>
      </c>
      <c r="E44" s="49">
        <v>42450</v>
      </c>
      <c r="F44" s="49">
        <v>44040</v>
      </c>
      <c r="G44" s="49">
        <v>44040</v>
      </c>
      <c r="H44" s="49">
        <v>44040</v>
      </c>
      <c r="I44" s="49">
        <v>44040</v>
      </c>
      <c r="J44" s="49">
        <v>44040</v>
      </c>
      <c r="K44" s="53">
        <v>100</v>
      </c>
    </row>
    <row r="45" spans="1:11" ht="15.75" thickBot="1" x14ac:dyDescent="0.3">
      <c r="A45" s="23"/>
      <c r="B45" s="42" t="s">
        <v>26</v>
      </c>
      <c r="C45" s="20">
        <f>SUM(C43:C44)</f>
        <v>22000</v>
      </c>
      <c r="D45" s="20">
        <f>SUM(D43:D44)</f>
        <v>42450</v>
      </c>
      <c r="E45" s="20">
        <f>SUM(E43:E44)</f>
        <v>45906</v>
      </c>
      <c r="F45" s="20">
        <f t="shared" ref="F45:I45" si="6">SUM(F43:F44)</f>
        <v>47496</v>
      </c>
      <c r="G45" s="20">
        <f t="shared" si="6"/>
        <v>47496</v>
      </c>
      <c r="H45" s="20">
        <f t="shared" si="6"/>
        <v>53376</v>
      </c>
      <c r="I45" s="20">
        <f t="shared" si="6"/>
        <v>53376</v>
      </c>
      <c r="J45" s="20">
        <f>SUM(J43:J44)</f>
        <v>53376</v>
      </c>
      <c r="K45" s="21">
        <v>100</v>
      </c>
    </row>
    <row r="46" spans="1:11" ht="15.75" thickBot="1" x14ac:dyDescent="0.3">
      <c r="A46" s="8"/>
      <c r="B46" s="44"/>
      <c r="C46" s="8"/>
      <c r="D46" s="8"/>
      <c r="E46" s="8"/>
      <c r="F46" s="8"/>
      <c r="G46" s="8"/>
      <c r="H46" s="8"/>
      <c r="I46" s="8"/>
      <c r="J46" s="8"/>
      <c r="K46" s="57"/>
    </row>
    <row r="47" spans="1:11" ht="15.75" thickBot="1" x14ac:dyDescent="0.3">
      <c r="A47" s="8"/>
      <c r="B47" s="44" t="s">
        <v>27</v>
      </c>
      <c r="C47" s="47">
        <f t="shared" ref="C47:J47" si="7">SUM(C41+C45)</f>
        <v>1753698</v>
      </c>
      <c r="D47" s="47">
        <f t="shared" si="7"/>
        <v>1774148</v>
      </c>
      <c r="E47" s="47">
        <f t="shared" si="7"/>
        <v>1968083</v>
      </c>
      <c r="F47" s="47">
        <f t="shared" si="7"/>
        <v>1968083</v>
      </c>
      <c r="G47" s="47">
        <f t="shared" si="7"/>
        <v>2109683</v>
      </c>
      <c r="H47" s="47">
        <f t="shared" si="7"/>
        <v>2109683</v>
      </c>
      <c r="I47" s="47">
        <f t="shared" si="7"/>
        <v>2109683</v>
      </c>
      <c r="J47" s="47">
        <f t="shared" si="7"/>
        <v>2004297</v>
      </c>
      <c r="K47" s="58">
        <v>95</v>
      </c>
    </row>
    <row r="48" spans="1:11" ht="16.5" thickBot="1" x14ac:dyDescent="0.3">
      <c r="A48" s="11"/>
      <c r="B48" s="45" t="s">
        <v>30</v>
      </c>
      <c r="C48" s="48"/>
      <c r="D48" s="48"/>
      <c r="E48" s="50"/>
      <c r="F48" s="81"/>
      <c r="G48" s="81"/>
      <c r="H48" s="81"/>
      <c r="I48" s="81"/>
      <c r="J48" s="12">
        <v>75559</v>
      </c>
      <c r="K48" s="59"/>
    </row>
  </sheetData>
  <mergeCells count="1">
    <mergeCell ref="A3:J3"/>
  </mergeCells>
  <pageMargins left="1.1023622047244095" right="0.70866141732283472" top="0.74803149606299213" bottom="0.74803149606299213" header="0.31496062992125984" footer="0.31496062992125984"/>
  <pageSetup paperSize="9" scale="62" orientation="landscape" horizontalDpi="0" verticalDpi="0" r:id="rId1"/>
  <ignoredErrors>
    <ignoredError sqref="J39 C39:F39 C19:D19 E19:F19 G19:J19 G39:I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iveta.kunakova</dc:creator>
  <cp:lastModifiedBy>iveta.kunakova</cp:lastModifiedBy>
  <cp:lastPrinted>2023-03-06T08:52:47Z</cp:lastPrinted>
  <dcterms:created xsi:type="dcterms:W3CDTF">2022-01-13T11:50:50Z</dcterms:created>
  <dcterms:modified xsi:type="dcterms:W3CDTF">2023-03-06T08:53:35Z</dcterms:modified>
</cp:coreProperties>
</file>