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ka.miklusicakova\Desktop\Na www stránku\Správa o hospodárení 2024\"/>
    </mc:Choice>
  </mc:AlternateContent>
  <xr:revisionPtr revIDLastSave="0" documentId="8_{05AFE1F9-3AB9-4988-90AD-7406077357C3}" xr6:coauthVersionLast="47" xr6:coauthVersionMax="47" xr10:uidLastSave="{00000000-0000-0000-0000-000000000000}"/>
  <bookViews>
    <workbookView xWindow="-120" yWindow="-120" windowWidth="29040" windowHeight="15720" xr2:uid="{79927E8E-2B04-4168-BE75-0C5E07F0864A}"/>
  </bookViews>
  <sheets>
    <sheet name="Hárok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4" i="2" l="1"/>
  <c r="I39" i="2"/>
  <c r="I41" i="2" s="1"/>
  <c r="I24" i="2"/>
  <c r="I19" i="2"/>
  <c r="I21" i="2" s="1"/>
  <c r="I26" i="2" s="1"/>
  <c r="H44" i="2"/>
  <c r="H39" i="2"/>
  <c r="H41" i="2" s="1"/>
  <c r="H24" i="2"/>
  <c r="H19" i="2"/>
  <c r="H21" i="2" s="1"/>
  <c r="H26" i="2" s="1"/>
  <c r="G44" i="2"/>
  <c r="G39" i="2"/>
  <c r="G41" i="2" s="1"/>
  <c r="G24" i="2"/>
  <c r="G19" i="2"/>
  <c r="G21" i="2" s="1"/>
  <c r="G26" i="2" s="1"/>
  <c r="F44" i="2"/>
  <c r="F39" i="2"/>
  <c r="F41" i="2" s="1"/>
  <c r="F24" i="2"/>
  <c r="F19" i="2"/>
  <c r="F21" i="2" s="1"/>
  <c r="C44" i="2"/>
  <c r="D44" i="2"/>
  <c r="E44" i="2"/>
  <c r="J44" i="2"/>
  <c r="C24" i="2"/>
  <c r="D24" i="2"/>
  <c r="E24" i="2"/>
  <c r="J24" i="2"/>
  <c r="F46" i="2" l="1"/>
  <c r="G46" i="2"/>
  <c r="I46" i="2"/>
  <c r="H46" i="2"/>
  <c r="F26" i="2"/>
  <c r="J19" i="2"/>
  <c r="J21" i="2" s="1"/>
  <c r="E19" i="2"/>
  <c r="D19" i="2"/>
  <c r="C19" i="2"/>
  <c r="C21" i="2" s="1"/>
  <c r="C26" i="2" s="1"/>
  <c r="E21" i="2" l="1"/>
  <c r="E26" i="2" s="1"/>
  <c r="D21" i="2"/>
  <c r="D26" i="2" s="1"/>
  <c r="J26" i="2"/>
  <c r="J39" i="2"/>
  <c r="J41" i="2" s="1"/>
  <c r="E39" i="2"/>
  <c r="E41" i="2" s="1"/>
  <c r="D39" i="2"/>
  <c r="D41" i="2" s="1"/>
  <c r="C39" i="2"/>
  <c r="C41" i="2" s="1"/>
  <c r="J46" i="2" l="1"/>
  <c r="C46" i="2"/>
  <c r="D46" i="2"/>
  <c r="E46" i="2"/>
</calcChain>
</file>

<file path=xl/sharedStrings.xml><?xml version="1.0" encoding="utf-8"?>
<sst xmlns="http://schemas.openxmlformats.org/spreadsheetml/2006/main" count="77" uniqueCount="51">
  <si>
    <t>Položka</t>
  </si>
  <si>
    <t>Ukazovateľ</t>
  </si>
  <si>
    <t>% plnenia rozpočtu</t>
  </si>
  <si>
    <t>€</t>
  </si>
  <si>
    <t>%</t>
  </si>
  <si>
    <t>Transfer  zo ŠR - ZOS</t>
  </si>
  <si>
    <t>Transfer zo ŠR - útulok</t>
  </si>
  <si>
    <t>Transfer zo ŠR – denný stacionár</t>
  </si>
  <si>
    <t>Transfer z rozpočtu obce - prevádzka</t>
  </si>
  <si>
    <t>Transfer z rozpočtu obce - príspevok</t>
  </si>
  <si>
    <t>Transfer z rozp. obce - opatrov. služba v dom.</t>
  </si>
  <si>
    <t>Transfer z rozpočtu obce – denný stacionár</t>
  </si>
  <si>
    <t>Prostriedky z predchádzajúcich rokov</t>
  </si>
  <si>
    <t>Bežné príjmy spolu</t>
  </si>
  <si>
    <t>Kapitálové príjmy spolu</t>
  </si>
  <si>
    <t>Transfer z rozpočtu obce</t>
  </si>
  <si>
    <t xml:space="preserve">Celkom príjmy </t>
  </si>
  <si>
    <t>Cestovné náhrady</t>
  </si>
  <si>
    <t>Energie, voda a komunikácie</t>
  </si>
  <si>
    <t>Materiál</t>
  </si>
  <si>
    <t>Dopravné</t>
  </si>
  <si>
    <t>Rutinná a štandardná údržba</t>
  </si>
  <si>
    <t>Nájomné za prenájom</t>
  </si>
  <si>
    <t>Služby</t>
  </si>
  <si>
    <t xml:space="preserve">Bežné výdavky spolu </t>
  </si>
  <si>
    <t>Kapitálové výdavky spolu</t>
  </si>
  <si>
    <t xml:space="preserve">Celkom výdavky </t>
  </si>
  <si>
    <t>Príloha č. 1</t>
  </si>
  <si>
    <t>Hospodársky výsledok</t>
  </si>
  <si>
    <t xml:space="preserve">Mestské centrum sociálnych služieb Malacky  </t>
  </si>
  <si>
    <t>Schválený rozpočet po 1. zmene</t>
  </si>
  <si>
    <t>Schválený rozpočet po 2. zmene</t>
  </si>
  <si>
    <t xml:space="preserve">Nedaňové príjmy </t>
  </si>
  <si>
    <t>Transfery spolu</t>
  </si>
  <si>
    <t xml:space="preserve">Mzdy a platy </t>
  </si>
  <si>
    <t>Poistné a príspevky do poisťovní</t>
  </si>
  <si>
    <t>Tovary a služby spolu</t>
  </si>
  <si>
    <t>Bežné transfery</t>
  </si>
  <si>
    <t>Granty</t>
  </si>
  <si>
    <t>Kapitálové výdavky</t>
  </si>
  <si>
    <t>Čerpanie rozpočtu k 31. 12. 2024</t>
  </si>
  <si>
    <t>Schválený rozpočet 2024</t>
  </si>
  <si>
    <t>Čerpanie rozpočtu               k 31.12.2024</t>
  </si>
  <si>
    <t>Čerpanie rozpočtu              k 31.12.2024</t>
  </si>
  <si>
    <t>Schválený rozpočet po 3. zmene</t>
  </si>
  <si>
    <t>Schválený rozpočet po 4. zmene</t>
  </si>
  <si>
    <t>Schválený rozpočet po 5. zmene</t>
  </si>
  <si>
    <t>Schválený rozpočet po 6. zmene</t>
  </si>
  <si>
    <t>Transfer z rozpočtu obce - nocľaháreň</t>
  </si>
  <si>
    <t>Transfer z rozpočtu obce – prepravná služba</t>
  </si>
  <si>
    <t xml:space="preserve">Projekt - Podpora opatrovateľskej služby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</si>
</sst>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22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27" xfId="0" applyNumberFormat="1" applyFont="1" applyBorder="1" applyAlignment="1">
      <alignment horizontal="right" vertical="center"/>
    </xf>
    <xf numFmtId="3" fontId="8" fillId="0" borderId="9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3" fontId="8" fillId="0" borderId="18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8" fillId="0" borderId="15" xfId="0" applyNumberFormat="1" applyFont="1" applyBorder="1" applyAlignment="1">
      <alignment horizontal="right" vertical="center"/>
    </xf>
    <xf numFmtId="3" fontId="8" fillId="0" borderId="20" xfId="0" applyNumberFormat="1" applyFont="1" applyBorder="1" applyAlignment="1">
      <alignment horizontal="right" vertical="center"/>
    </xf>
    <xf numFmtId="3" fontId="8" fillId="0" borderId="24" xfId="0" applyNumberFormat="1" applyFont="1" applyBorder="1" applyAlignment="1">
      <alignment horizontal="right" vertical="center"/>
    </xf>
    <xf numFmtId="3" fontId="8" fillId="0" borderId="17" xfId="0" applyNumberFormat="1" applyFont="1" applyBorder="1" applyAlignment="1">
      <alignment horizontal="right" vertical="center"/>
    </xf>
    <xf numFmtId="0" fontId="8" fillId="0" borderId="14" xfId="0" applyFont="1" applyBorder="1" applyAlignment="1">
      <alignment vertical="center"/>
    </xf>
    <xf numFmtId="0" fontId="8" fillId="0" borderId="18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8" fillId="0" borderId="16" xfId="0" applyFont="1" applyBorder="1" applyAlignment="1">
      <alignment vertical="center"/>
    </xf>
    <xf numFmtId="0" fontId="9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3" fontId="8" fillId="0" borderId="16" xfId="0" applyNumberFormat="1" applyFont="1" applyBorder="1" applyAlignment="1">
      <alignment horizontal="right" vertical="center"/>
    </xf>
    <xf numFmtId="0" fontId="7" fillId="0" borderId="18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0" fontId="8" fillId="0" borderId="3" xfId="0" applyFont="1" applyBorder="1" applyAlignment="1">
      <alignment vertical="center"/>
    </xf>
    <xf numFmtId="3" fontId="7" fillId="0" borderId="3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3" fontId="10" fillId="0" borderId="3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3" fontId="10" fillId="0" borderId="4" xfId="0" applyNumberFormat="1" applyFont="1" applyBorder="1" applyAlignment="1">
      <alignment horizontal="right" vertical="center" wrapText="1"/>
    </xf>
    <xf numFmtId="1" fontId="8" fillId="0" borderId="14" xfId="0" applyNumberFormat="1" applyFont="1" applyBorder="1" applyAlignment="1">
      <alignment horizontal="right" vertical="center"/>
    </xf>
    <xf numFmtId="2" fontId="7" fillId="0" borderId="1" xfId="0" applyNumberFormat="1" applyFont="1" applyBorder="1" applyAlignment="1">
      <alignment horizontal="right" vertical="center" wrapText="1"/>
    </xf>
    <xf numFmtId="2" fontId="7" fillId="0" borderId="5" xfId="0" applyNumberFormat="1" applyFont="1" applyBorder="1" applyAlignment="1">
      <alignment horizontal="right" vertical="center" wrapText="1"/>
    </xf>
    <xf numFmtId="2" fontId="8" fillId="0" borderId="14" xfId="0" applyNumberFormat="1" applyFont="1" applyBorder="1" applyAlignment="1">
      <alignment horizontal="right" vertical="center" wrapText="1"/>
    </xf>
    <xf numFmtId="2" fontId="8" fillId="0" borderId="18" xfId="0" applyNumberFormat="1" applyFont="1" applyBorder="1" applyAlignment="1">
      <alignment horizontal="right" vertical="center" wrapText="1"/>
    </xf>
    <xf numFmtId="2" fontId="8" fillId="0" borderId="15" xfId="0" applyNumberFormat="1" applyFont="1" applyBorder="1" applyAlignment="1">
      <alignment horizontal="right" vertical="center" wrapText="1"/>
    </xf>
    <xf numFmtId="2" fontId="8" fillId="0" borderId="24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right" vertical="center" wrapText="1"/>
    </xf>
    <xf numFmtId="2" fontId="8" fillId="0" borderId="5" xfId="0" applyNumberFormat="1" applyFont="1" applyBorder="1" applyAlignment="1">
      <alignment horizontal="right" vertical="center" wrapText="1"/>
    </xf>
    <xf numFmtId="2" fontId="8" fillId="0" borderId="26" xfId="0" applyNumberFormat="1" applyFont="1" applyBorder="1" applyAlignment="1">
      <alignment horizontal="right" vertical="center" wrapText="1"/>
    </xf>
    <xf numFmtId="2" fontId="8" fillId="0" borderId="8" xfId="0" applyNumberFormat="1" applyFont="1" applyBorder="1" applyAlignment="1">
      <alignment horizontal="right" vertical="center" wrapText="1"/>
    </xf>
    <xf numFmtId="2" fontId="8" fillId="0" borderId="23" xfId="0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horizontal="center" vertical="center" wrapText="1"/>
    </xf>
    <xf numFmtId="2" fontId="8" fillId="0" borderId="16" xfId="0" applyNumberFormat="1" applyFont="1" applyBorder="1" applyAlignment="1">
      <alignment horizontal="right" vertical="center" wrapText="1"/>
    </xf>
    <xf numFmtId="2" fontId="8" fillId="0" borderId="17" xfId="0" applyNumberFormat="1" applyFont="1" applyBorder="1" applyAlignment="1">
      <alignment horizontal="right" vertical="center" wrapText="1"/>
    </xf>
    <xf numFmtId="2" fontId="7" fillId="0" borderId="18" xfId="0" applyNumberFormat="1" applyFont="1" applyBorder="1" applyAlignment="1">
      <alignment horizontal="right" vertical="center" wrapText="1"/>
    </xf>
    <xf numFmtId="2" fontId="8" fillId="0" borderId="3" xfId="0" applyNumberFormat="1" applyFont="1" applyBorder="1" applyAlignment="1">
      <alignment horizontal="right" vertical="center" wrapText="1"/>
    </xf>
    <xf numFmtId="2" fontId="7" fillId="0" borderId="3" xfId="0" applyNumberFormat="1" applyFont="1" applyBorder="1" applyAlignment="1">
      <alignment horizontal="right" vertical="center" wrapText="1"/>
    </xf>
    <xf numFmtId="0" fontId="10" fillId="0" borderId="3" xfId="0" applyFont="1" applyBorder="1" applyAlignment="1">
      <alignment horizontal="right" vertical="center" wrapText="1"/>
    </xf>
    <xf numFmtId="3" fontId="8" fillId="0" borderId="25" xfId="0" applyNumberFormat="1" applyFont="1" applyBorder="1" applyAlignment="1">
      <alignment horizontal="right" vertical="center"/>
    </xf>
    <xf numFmtId="3" fontId="8" fillId="0" borderId="28" xfId="0" applyNumberFormat="1" applyFont="1" applyBorder="1" applyAlignment="1">
      <alignment horizontal="right" vertical="center"/>
    </xf>
    <xf numFmtId="0" fontId="2" fillId="0" borderId="0" xfId="0" applyFont="1"/>
    <xf numFmtId="0" fontId="11" fillId="0" borderId="0" xfId="0" applyFont="1"/>
    <xf numFmtId="0" fontId="8" fillId="0" borderId="0" xfId="0" applyFont="1"/>
    <xf numFmtId="0" fontId="7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934F4-4B31-42D4-A8FA-8EAB6A993808}">
  <sheetPr>
    <pageSetUpPr fitToPage="1"/>
  </sheetPr>
  <dimension ref="A1:K47"/>
  <sheetViews>
    <sheetView tabSelected="1" workbookViewId="0">
      <selection activeCell="O23" sqref="O23"/>
    </sheetView>
  </sheetViews>
  <sheetFormatPr defaultRowHeight="15" x14ac:dyDescent="0.25"/>
  <cols>
    <col min="1" max="1" width="8.28515625" style="96" customWidth="1"/>
    <col min="2" max="2" width="46.28515625" style="96" customWidth="1"/>
    <col min="3" max="3" width="13.7109375" style="97" customWidth="1"/>
    <col min="4" max="9" width="15.140625" style="97" customWidth="1"/>
    <col min="10" max="10" width="16.28515625" style="98" customWidth="1"/>
    <col min="11" max="11" width="10.42578125" style="98" customWidth="1"/>
    <col min="12" max="12" width="13.5703125" style="96" customWidth="1"/>
    <col min="13" max="16384" width="9.140625" style="96"/>
  </cols>
  <sheetData>
    <row r="1" spans="1:11" ht="15.75" x14ac:dyDescent="0.25">
      <c r="A1" s="8" t="s">
        <v>29</v>
      </c>
      <c r="B1" s="8"/>
      <c r="C1" s="40"/>
      <c r="D1" s="40"/>
      <c r="E1" s="40"/>
      <c r="F1" s="40"/>
      <c r="G1" s="40"/>
      <c r="H1" s="40"/>
      <c r="I1" s="40"/>
      <c r="J1" s="73"/>
      <c r="K1" s="60" t="s">
        <v>27</v>
      </c>
    </row>
    <row r="2" spans="1:11" ht="15.75" x14ac:dyDescent="0.25">
      <c r="K2" s="60"/>
    </row>
    <row r="3" spans="1:11" ht="17.45" customHeight="1" x14ac:dyDescent="0.25">
      <c r="A3" s="100" t="s">
        <v>40</v>
      </c>
      <c r="B3" s="100"/>
      <c r="C3" s="100"/>
      <c r="D3" s="100"/>
      <c r="E3" s="100"/>
      <c r="F3" s="100"/>
      <c r="G3" s="100"/>
      <c r="H3" s="100"/>
      <c r="I3" s="100"/>
      <c r="J3" s="100"/>
      <c r="K3" s="60"/>
    </row>
    <row r="4" spans="1:11" ht="15.75" thickBot="1" x14ac:dyDescent="0.3">
      <c r="A4" s="1"/>
    </row>
    <row r="5" spans="1:11" ht="43.5" thickBot="1" x14ac:dyDescent="0.3">
      <c r="A5" s="2" t="s">
        <v>0</v>
      </c>
      <c r="B5" s="9" t="s">
        <v>1</v>
      </c>
      <c r="C5" s="43" t="s">
        <v>41</v>
      </c>
      <c r="D5" s="44" t="s">
        <v>30</v>
      </c>
      <c r="E5" s="44" t="s">
        <v>31</v>
      </c>
      <c r="F5" s="44" t="s">
        <v>44</v>
      </c>
      <c r="G5" s="44" t="s">
        <v>45</v>
      </c>
      <c r="H5" s="44" t="s">
        <v>46</v>
      </c>
      <c r="I5" s="44" t="s">
        <v>47</v>
      </c>
      <c r="J5" s="44" t="s">
        <v>42</v>
      </c>
      <c r="K5" s="44" t="s">
        <v>2</v>
      </c>
    </row>
    <row r="6" spans="1:11" ht="15.75" thickBot="1" x14ac:dyDescent="0.3">
      <c r="A6" s="2"/>
      <c r="B6" s="2"/>
      <c r="C6" s="45" t="s">
        <v>3</v>
      </c>
      <c r="D6" s="45" t="s">
        <v>3</v>
      </c>
      <c r="E6" s="45" t="s">
        <v>3</v>
      </c>
      <c r="F6" s="45" t="s">
        <v>3</v>
      </c>
      <c r="G6" s="45" t="s">
        <v>3</v>
      </c>
      <c r="H6" s="45" t="s">
        <v>3</v>
      </c>
      <c r="I6" s="45" t="s">
        <v>3</v>
      </c>
      <c r="J6" s="45" t="s">
        <v>3</v>
      </c>
      <c r="K6" s="44" t="s">
        <v>4</v>
      </c>
    </row>
    <row r="7" spans="1:11" ht="15.75" thickBot="1" x14ac:dyDescent="0.3">
      <c r="A7" s="2">
        <v>200</v>
      </c>
      <c r="B7" s="10" t="s">
        <v>32</v>
      </c>
      <c r="C7" s="46">
        <v>603788</v>
      </c>
      <c r="D7" s="46">
        <v>603788</v>
      </c>
      <c r="E7" s="46">
        <v>603788</v>
      </c>
      <c r="F7" s="46">
        <v>603788</v>
      </c>
      <c r="G7" s="46">
        <v>603788</v>
      </c>
      <c r="H7" s="46">
        <v>603788</v>
      </c>
      <c r="I7" s="46">
        <v>652788</v>
      </c>
      <c r="J7" s="46">
        <v>714908</v>
      </c>
      <c r="K7" s="76">
        <v>109.51</v>
      </c>
    </row>
    <row r="8" spans="1:11" ht="15.75" thickBot="1" x14ac:dyDescent="0.3">
      <c r="A8" s="41">
        <v>311</v>
      </c>
      <c r="B8" s="42" t="s">
        <v>38</v>
      </c>
      <c r="C8" s="46">
        <v>0</v>
      </c>
      <c r="D8" s="47">
        <v>300</v>
      </c>
      <c r="E8" s="46">
        <v>300</v>
      </c>
      <c r="F8" s="46">
        <v>300</v>
      </c>
      <c r="G8" s="46">
        <v>300</v>
      </c>
      <c r="H8" s="46">
        <v>300</v>
      </c>
      <c r="I8" s="46">
        <v>600</v>
      </c>
      <c r="J8" s="47">
        <v>600</v>
      </c>
      <c r="K8" s="77"/>
    </row>
    <row r="9" spans="1:11" ht="15.75" thickBot="1" x14ac:dyDescent="0.3">
      <c r="A9" s="31">
        <v>312</v>
      </c>
      <c r="B9" s="13" t="s">
        <v>50</v>
      </c>
      <c r="C9" s="48">
        <v>0</v>
      </c>
      <c r="D9" s="94">
        <v>0</v>
      </c>
      <c r="E9" s="95">
        <v>0</v>
      </c>
      <c r="F9" s="95">
        <v>0</v>
      </c>
      <c r="G9" s="95">
        <v>0</v>
      </c>
      <c r="H9" s="95">
        <v>0</v>
      </c>
      <c r="I9" s="95">
        <v>0</v>
      </c>
      <c r="J9" s="49">
        <v>422648</v>
      </c>
      <c r="K9" s="78">
        <v>100</v>
      </c>
    </row>
    <row r="10" spans="1:11" ht="15.75" thickBot="1" x14ac:dyDescent="0.3">
      <c r="A10" s="31">
        <v>312</v>
      </c>
      <c r="B10" s="17" t="s">
        <v>5</v>
      </c>
      <c r="C10" s="48">
        <v>305760</v>
      </c>
      <c r="D10" s="50">
        <v>305760</v>
      </c>
      <c r="E10" s="50">
        <v>305760</v>
      </c>
      <c r="F10" s="50">
        <v>305760</v>
      </c>
      <c r="G10" s="50">
        <v>305760</v>
      </c>
      <c r="H10" s="50">
        <v>305760</v>
      </c>
      <c r="I10" s="50">
        <v>305760</v>
      </c>
      <c r="J10" s="50">
        <v>305760</v>
      </c>
      <c r="K10" s="79">
        <v>100</v>
      </c>
    </row>
    <row r="11" spans="1:11" ht="15.75" thickBot="1" x14ac:dyDescent="0.3">
      <c r="A11" s="31">
        <v>312</v>
      </c>
      <c r="B11" s="14" t="s">
        <v>6</v>
      </c>
      <c r="C11" s="51">
        <v>12600</v>
      </c>
      <c r="D11" s="52">
        <v>12600</v>
      </c>
      <c r="E11" s="52">
        <v>12600</v>
      </c>
      <c r="F11" s="52">
        <v>12600</v>
      </c>
      <c r="G11" s="52">
        <v>12600</v>
      </c>
      <c r="H11" s="52">
        <v>12600</v>
      </c>
      <c r="I11" s="52">
        <v>12600</v>
      </c>
      <c r="J11" s="52">
        <v>12600</v>
      </c>
      <c r="K11" s="80">
        <v>100</v>
      </c>
    </row>
    <row r="12" spans="1:11" ht="15.75" thickBot="1" x14ac:dyDescent="0.3">
      <c r="A12" s="31">
        <v>312</v>
      </c>
      <c r="B12" s="14" t="s">
        <v>7</v>
      </c>
      <c r="C12" s="51">
        <v>70272</v>
      </c>
      <c r="D12" s="52">
        <v>70272</v>
      </c>
      <c r="E12" s="52">
        <v>70272</v>
      </c>
      <c r="F12" s="52">
        <v>70272</v>
      </c>
      <c r="G12" s="52">
        <v>70272</v>
      </c>
      <c r="H12" s="52">
        <v>70272</v>
      </c>
      <c r="I12" s="52">
        <v>70272</v>
      </c>
      <c r="J12" s="52">
        <v>70272</v>
      </c>
      <c r="K12" s="80">
        <v>100</v>
      </c>
    </row>
    <row r="13" spans="1:11" ht="15.75" thickBot="1" x14ac:dyDescent="0.3">
      <c r="A13" s="31">
        <v>312</v>
      </c>
      <c r="B13" s="14" t="s">
        <v>8</v>
      </c>
      <c r="C13" s="51">
        <v>569895</v>
      </c>
      <c r="D13" s="52">
        <v>569895</v>
      </c>
      <c r="E13" s="52">
        <v>626095</v>
      </c>
      <c r="F13" s="52">
        <v>626095</v>
      </c>
      <c r="G13" s="52">
        <v>626095</v>
      </c>
      <c r="H13" s="52">
        <v>626095</v>
      </c>
      <c r="I13" s="52">
        <v>626095</v>
      </c>
      <c r="J13" s="52">
        <v>626095</v>
      </c>
      <c r="K13" s="80">
        <v>100</v>
      </c>
    </row>
    <row r="14" spans="1:11" ht="15.75" thickBot="1" x14ac:dyDescent="0.3">
      <c r="A14" s="31">
        <v>312</v>
      </c>
      <c r="B14" s="14" t="s">
        <v>9</v>
      </c>
      <c r="C14" s="51">
        <v>50000</v>
      </c>
      <c r="D14" s="52">
        <v>50000</v>
      </c>
      <c r="E14" s="52">
        <v>50000</v>
      </c>
      <c r="F14" s="52">
        <v>50000</v>
      </c>
      <c r="G14" s="52">
        <v>50000</v>
      </c>
      <c r="H14" s="52">
        <v>50000</v>
      </c>
      <c r="I14" s="52">
        <v>50000</v>
      </c>
      <c r="J14" s="52">
        <v>38406</v>
      </c>
      <c r="K14" s="80">
        <v>76.81</v>
      </c>
    </row>
    <row r="15" spans="1:11" ht="15.75" thickBot="1" x14ac:dyDescent="0.3">
      <c r="A15" s="31">
        <v>312</v>
      </c>
      <c r="B15" s="14" t="s">
        <v>10</v>
      </c>
      <c r="C15" s="51">
        <v>879800</v>
      </c>
      <c r="D15" s="52">
        <v>879800</v>
      </c>
      <c r="E15" s="52">
        <v>918800</v>
      </c>
      <c r="F15" s="52">
        <v>918800</v>
      </c>
      <c r="G15" s="52">
        <v>747800</v>
      </c>
      <c r="H15" s="52">
        <v>747800</v>
      </c>
      <c r="I15" s="52">
        <v>747800</v>
      </c>
      <c r="J15" s="52">
        <v>747800</v>
      </c>
      <c r="K15" s="80">
        <v>100</v>
      </c>
    </row>
    <row r="16" spans="1:11" ht="15.75" thickBot="1" x14ac:dyDescent="0.3">
      <c r="A16" s="31">
        <v>312</v>
      </c>
      <c r="B16" s="14" t="s">
        <v>11</v>
      </c>
      <c r="C16" s="51">
        <v>66500</v>
      </c>
      <c r="D16" s="52">
        <v>66500</v>
      </c>
      <c r="E16" s="52">
        <v>71500</v>
      </c>
      <c r="F16" s="52">
        <v>71500</v>
      </c>
      <c r="G16" s="52">
        <v>71500</v>
      </c>
      <c r="H16" s="52">
        <v>71500</v>
      </c>
      <c r="I16" s="52">
        <v>71500</v>
      </c>
      <c r="J16" s="52">
        <v>71500</v>
      </c>
      <c r="K16" s="80">
        <v>100</v>
      </c>
    </row>
    <row r="17" spans="1:11" ht="15.75" thickBot="1" x14ac:dyDescent="0.3">
      <c r="A17" s="31">
        <v>312</v>
      </c>
      <c r="B17" s="14" t="s">
        <v>49</v>
      </c>
      <c r="C17" s="51">
        <v>35700</v>
      </c>
      <c r="D17" s="52">
        <v>35700</v>
      </c>
      <c r="E17" s="52">
        <v>37500</v>
      </c>
      <c r="F17" s="52">
        <v>37500</v>
      </c>
      <c r="G17" s="52">
        <v>37500</v>
      </c>
      <c r="H17" s="52">
        <v>37500</v>
      </c>
      <c r="I17" s="52">
        <v>37500</v>
      </c>
      <c r="J17" s="65">
        <v>37500</v>
      </c>
      <c r="K17" s="88">
        <v>100</v>
      </c>
    </row>
    <row r="18" spans="1:11" ht="15.75" thickBot="1" x14ac:dyDescent="0.3">
      <c r="A18" s="31">
        <v>312</v>
      </c>
      <c r="B18" s="37" t="s">
        <v>48</v>
      </c>
      <c r="C18" s="53">
        <v>0</v>
      </c>
      <c r="D18" s="54">
        <v>0</v>
      </c>
      <c r="E18" s="54">
        <v>43000</v>
      </c>
      <c r="F18" s="54">
        <v>28336</v>
      </c>
      <c r="G18" s="54">
        <v>28336</v>
      </c>
      <c r="H18" s="54">
        <v>28336</v>
      </c>
      <c r="I18" s="54">
        <v>28336</v>
      </c>
      <c r="J18" s="54">
        <v>28336</v>
      </c>
      <c r="K18" s="81">
        <v>100</v>
      </c>
    </row>
    <row r="19" spans="1:11" ht="15.75" thickBot="1" x14ac:dyDescent="0.3">
      <c r="A19" s="30">
        <v>312</v>
      </c>
      <c r="B19" s="10" t="s">
        <v>33</v>
      </c>
      <c r="C19" s="46">
        <f t="shared" ref="C19:J19" si="0">SUM(C9:C18)</f>
        <v>1990527</v>
      </c>
      <c r="D19" s="46">
        <f t="shared" si="0"/>
        <v>1990527</v>
      </c>
      <c r="E19" s="46">
        <f t="shared" si="0"/>
        <v>2135527</v>
      </c>
      <c r="F19" s="46">
        <f t="shared" si="0"/>
        <v>2120863</v>
      </c>
      <c r="G19" s="46">
        <f t="shared" si="0"/>
        <v>1949863</v>
      </c>
      <c r="H19" s="46">
        <f t="shared" si="0"/>
        <v>1949863</v>
      </c>
      <c r="I19" s="46">
        <f t="shared" si="0"/>
        <v>1949863</v>
      </c>
      <c r="J19" s="46">
        <f t="shared" si="0"/>
        <v>2360917</v>
      </c>
      <c r="K19" s="82">
        <v>121.08</v>
      </c>
    </row>
    <row r="20" spans="1:11" ht="15.75" thickBot="1" x14ac:dyDescent="0.3">
      <c r="A20" s="28">
        <v>453</v>
      </c>
      <c r="B20" s="16" t="s">
        <v>12</v>
      </c>
      <c r="C20" s="55">
        <v>0</v>
      </c>
      <c r="D20" s="55">
        <v>136778</v>
      </c>
      <c r="E20" s="55">
        <v>136778</v>
      </c>
      <c r="F20" s="55">
        <v>136778</v>
      </c>
      <c r="G20" s="55">
        <v>136778</v>
      </c>
      <c r="H20" s="55">
        <v>136778</v>
      </c>
      <c r="I20" s="55">
        <v>136778</v>
      </c>
      <c r="J20" s="55">
        <v>136778</v>
      </c>
      <c r="K20" s="83">
        <v>100</v>
      </c>
    </row>
    <row r="21" spans="1:11" ht="15.75" thickBot="1" x14ac:dyDescent="0.3">
      <c r="A21" s="27"/>
      <c r="B21" s="10" t="s">
        <v>13</v>
      </c>
      <c r="C21" s="46">
        <f>SUM(C7+C22+C19+C20)</f>
        <v>2594315</v>
      </c>
      <c r="D21" s="46">
        <f t="shared" ref="D21:I21" si="1">SUM(D7+D8+D22+D19+D20)</f>
        <v>2731393</v>
      </c>
      <c r="E21" s="46">
        <f t="shared" si="1"/>
        <v>2876393</v>
      </c>
      <c r="F21" s="46">
        <f t="shared" si="1"/>
        <v>2861729</v>
      </c>
      <c r="G21" s="46">
        <f t="shared" si="1"/>
        <v>2690729</v>
      </c>
      <c r="H21" s="46">
        <f t="shared" si="1"/>
        <v>2690729</v>
      </c>
      <c r="I21" s="46">
        <f t="shared" si="1"/>
        <v>2740029</v>
      </c>
      <c r="J21" s="46">
        <f>SUM(J7+J8+J19+J20)</f>
        <v>3213203</v>
      </c>
      <c r="K21" s="82">
        <v>117.26</v>
      </c>
    </row>
    <row r="22" spans="1:11" x14ac:dyDescent="0.25">
      <c r="A22" s="39"/>
      <c r="B22" s="13"/>
      <c r="C22" s="56"/>
      <c r="D22" s="56"/>
      <c r="E22" s="56"/>
      <c r="F22" s="56"/>
      <c r="G22" s="56"/>
      <c r="H22" s="56"/>
      <c r="I22" s="56"/>
      <c r="J22" s="56"/>
      <c r="K22" s="84"/>
    </row>
    <row r="23" spans="1:11" ht="15.75" thickBot="1" x14ac:dyDescent="0.3">
      <c r="A23" s="26">
        <v>322</v>
      </c>
      <c r="B23" s="17" t="s">
        <v>15</v>
      </c>
      <c r="C23" s="57">
        <v>0</v>
      </c>
      <c r="D23" s="50">
        <v>0</v>
      </c>
      <c r="E23" s="50">
        <v>11000</v>
      </c>
      <c r="F23" s="50">
        <v>25664</v>
      </c>
      <c r="G23" s="50">
        <v>25664</v>
      </c>
      <c r="H23" s="50">
        <v>25664</v>
      </c>
      <c r="I23" s="50">
        <v>25664</v>
      </c>
      <c r="J23" s="50">
        <v>25664</v>
      </c>
      <c r="K23" s="85">
        <v>100</v>
      </c>
    </row>
    <row r="24" spans="1:11" ht="15.75" thickBot="1" x14ac:dyDescent="0.3">
      <c r="A24" s="27"/>
      <c r="B24" s="10" t="s">
        <v>14</v>
      </c>
      <c r="C24" s="58">
        <f t="shared" ref="C24:J24" si="2">SUM(C23)</f>
        <v>0</v>
      </c>
      <c r="D24" s="46">
        <f t="shared" si="2"/>
        <v>0</v>
      </c>
      <c r="E24" s="46">
        <f t="shared" si="2"/>
        <v>11000</v>
      </c>
      <c r="F24" s="46">
        <f t="shared" ref="F24:G24" si="3">SUM(F23)</f>
        <v>25664</v>
      </c>
      <c r="G24" s="46">
        <f t="shared" si="3"/>
        <v>25664</v>
      </c>
      <c r="H24" s="46">
        <f t="shared" ref="H24:I24" si="4">SUM(H23)</f>
        <v>25664</v>
      </c>
      <c r="I24" s="46">
        <f t="shared" si="4"/>
        <v>25664</v>
      </c>
      <c r="J24" s="46">
        <f t="shared" si="2"/>
        <v>25664</v>
      </c>
      <c r="K24" s="82">
        <v>100</v>
      </c>
    </row>
    <row r="25" spans="1:11" ht="15.75" thickBot="1" x14ac:dyDescent="0.3">
      <c r="A25" s="29"/>
      <c r="B25" s="15"/>
      <c r="C25" s="59"/>
      <c r="D25" s="59"/>
      <c r="E25" s="59"/>
      <c r="F25" s="59"/>
      <c r="G25" s="59"/>
      <c r="H25" s="59"/>
      <c r="I25" s="59"/>
      <c r="J25" s="59"/>
      <c r="K25" s="86"/>
    </row>
    <row r="26" spans="1:11" ht="15.75" thickBot="1" x14ac:dyDescent="0.3">
      <c r="A26" s="30"/>
      <c r="B26" s="10" t="s">
        <v>16</v>
      </c>
      <c r="C26" s="46">
        <f t="shared" ref="C26:J26" si="5">SUM(C21+C24)</f>
        <v>2594315</v>
      </c>
      <c r="D26" s="46">
        <f t="shared" si="5"/>
        <v>2731393</v>
      </c>
      <c r="E26" s="46">
        <f t="shared" si="5"/>
        <v>2887393</v>
      </c>
      <c r="F26" s="46">
        <f t="shared" si="5"/>
        <v>2887393</v>
      </c>
      <c r="G26" s="46">
        <f t="shared" si="5"/>
        <v>2716393</v>
      </c>
      <c r="H26" s="46">
        <f t="shared" si="5"/>
        <v>2716393</v>
      </c>
      <c r="I26" s="46">
        <f t="shared" si="5"/>
        <v>2765693</v>
      </c>
      <c r="J26" s="46">
        <f t="shared" si="5"/>
        <v>3238867</v>
      </c>
      <c r="K26" s="82">
        <v>117.1</v>
      </c>
    </row>
    <row r="27" spans="1:11" ht="15.75" thickBot="1" x14ac:dyDescent="0.3">
      <c r="K27" s="99"/>
    </row>
    <row r="28" spans="1:11" ht="43.5" thickBot="1" x14ac:dyDescent="0.3">
      <c r="A28" s="2" t="s">
        <v>0</v>
      </c>
      <c r="B28" s="3" t="s">
        <v>1</v>
      </c>
      <c r="C28" s="61" t="s">
        <v>41</v>
      </c>
      <c r="D28" s="61" t="s">
        <v>30</v>
      </c>
      <c r="E28" s="61" t="s">
        <v>31</v>
      </c>
      <c r="F28" s="44" t="s">
        <v>44</v>
      </c>
      <c r="G28" s="44" t="s">
        <v>45</v>
      </c>
      <c r="H28" s="44" t="s">
        <v>46</v>
      </c>
      <c r="I28" s="44" t="s">
        <v>47</v>
      </c>
      <c r="J28" s="61" t="s">
        <v>43</v>
      </c>
      <c r="K28" s="61" t="s">
        <v>2</v>
      </c>
    </row>
    <row r="29" spans="1:11" ht="15.75" thickBot="1" x14ac:dyDescent="0.3">
      <c r="A29" s="4"/>
      <c r="B29" s="5"/>
      <c r="C29" s="62" t="s">
        <v>3</v>
      </c>
      <c r="D29" s="62" t="s">
        <v>3</v>
      </c>
      <c r="E29" s="62" t="s">
        <v>3</v>
      </c>
      <c r="F29" s="45" t="s">
        <v>3</v>
      </c>
      <c r="G29" s="45" t="s">
        <v>3</v>
      </c>
      <c r="H29" s="45" t="s">
        <v>3</v>
      </c>
      <c r="I29" s="45" t="s">
        <v>3</v>
      </c>
      <c r="J29" s="62" t="s">
        <v>3</v>
      </c>
      <c r="K29" s="87" t="s">
        <v>4</v>
      </c>
    </row>
    <row r="30" spans="1:11" ht="15.75" thickBot="1" x14ac:dyDescent="0.3">
      <c r="A30" s="38">
        <v>610</v>
      </c>
      <c r="B30" s="18" t="s">
        <v>34</v>
      </c>
      <c r="C30" s="63">
        <v>1471843</v>
      </c>
      <c r="D30" s="63">
        <v>1570922</v>
      </c>
      <c r="E30" s="63">
        <v>1643820</v>
      </c>
      <c r="F30" s="63">
        <v>1643820</v>
      </c>
      <c r="G30" s="63">
        <v>1519002</v>
      </c>
      <c r="H30" s="63">
        <v>1483312</v>
      </c>
      <c r="I30" s="63">
        <v>1444164</v>
      </c>
      <c r="J30" s="63">
        <v>1437492</v>
      </c>
      <c r="K30" s="77">
        <v>99.53</v>
      </c>
    </row>
    <row r="31" spans="1:11" ht="15.75" thickBot="1" x14ac:dyDescent="0.3">
      <c r="A31" s="2">
        <v>620</v>
      </c>
      <c r="B31" s="10" t="s">
        <v>35</v>
      </c>
      <c r="C31" s="46">
        <v>552063</v>
      </c>
      <c r="D31" s="46">
        <v>588722</v>
      </c>
      <c r="E31" s="46">
        <v>615659</v>
      </c>
      <c r="F31" s="46">
        <v>615659</v>
      </c>
      <c r="G31" s="46">
        <v>569477</v>
      </c>
      <c r="H31" s="46">
        <v>556277</v>
      </c>
      <c r="I31" s="46">
        <v>545277</v>
      </c>
      <c r="J31" s="46">
        <v>539231</v>
      </c>
      <c r="K31" s="76">
        <v>98.89</v>
      </c>
    </row>
    <row r="32" spans="1:11" x14ac:dyDescent="0.25">
      <c r="A32" s="31">
        <v>631</v>
      </c>
      <c r="B32" s="19" t="s">
        <v>17</v>
      </c>
      <c r="C32" s="64">
        <v>500</v>
      </c>
      <c r="D32" s="64">
        <v>500</v>
      </c>
      <c r="E32" s="64">
        <v>500</v>
      </c>
      <c r="F32" s="64">
        <v>500</v>
      </c>
      <c r="G32" s="64">
        <v>500</v>
      </c>
      <c r="H32" s="64">
        <v>1000</v>
      </c>
      <c r="I32" s="64">
        <v>1000</v>
      </c>
      <c r="J32" s="75">
        <v>785</v>
      </c>
      <c r="K32" s="78">
        <v>78.5</v>
      </c>
    </row>
    <row r="33" spans="1:11" x14ac:dyDescent="0.25">
      <c r="A33" s="32">
        <v>632</v>
      </c>
      <c r="B33" s="20" t="s">
        <v>18</v>
      </c>
      <c r="C33" s="52">
        <v>65700</v>
      </c>
      <c r="D33" s="52">
        <v>65700</v>
      </c>
      <c r="E33" s="52">
        <v>68200</v>
      </c>
      <c r="F33" s="52">
        <v>68200</v>
      </c>
      <c r="G33" s="52">
        <v>68200</v>
      </c>
      <c r="H33" s="52">
        <v>68200</v>
      </c>
      <c r="I33" s="52">
        <v>53200</v>
      </c>
      <c r="J33" s="52">
        <v>47987</v>
      </c>
      <c r="K33" s="80">
        <v>90.2</v>
      </c>
    </row>
    <row r="34" spans="1:11" x14ac:dyDescent="0.25">
      <c r="A34" s="32">
        <v>633</v>
      </c>
      <c r="B34" s="20" t="s">
        <v>19</v>
      </c>
      <c r="C34" s="52">
        <v>307794</v>
      </c>
      <c r="D34" s="52">
        <v>308094</v>
      </c>
      <c r="E34" s="52">
        <v>337094</v>
      </c>
      <c r="F34" s="52">
        <v>322430</v>
      </c>
      <c r="G34" s="52">
        <v>322430</v>
      </c>
      <c r="H34" s="52">
        <v>365430</v>
      </c>
      <c r="I34" s="52">
        <v>414730</v>
      </c>
      <c r="J34" s="52">
        <v>411540</v>
      </c>
      <c r="K34" s="80">
        <v>99.23</v>
      </c>
    </row>
    <row r="35" spans="1:11" x14ac:dyDescent="0.25">
      <c r="A35" s="32">
        <v>634</v>
      </c>
      <c r="B35" s="20" t="s">
        <v>20</v>
      </c>
      <c r="C35" s="52">
        <v>14600</v>
      </c>
      <c r="D35" s="52">
        <v>14600</v>
      </c>
      <c r="E35" s="52">
        <v>14600</v>
      </c>
      <c r="F35" s="52">
        <v>14600</v>
      </c>
      <c r="G35" s="52">
        <v>14600</v>
      </c>
      <c r="H35" s="52">
        <v>14600</v>
      </c>
      <c r="I35" s="52">
        <v>14600</v>
      </c>
      <c r="J35" s="52">
        <v>12751</v>
      </c>
      <c r="K35" s="80">
        <v>87.33</v>
      </c>
    </row>
    <row r="36" spans="1:11" x14ac:dyDescent="0.25">
      <c r="A36" s="32">
        <v>635</v>
      </c>
      <c r="B36" s="20" t="s">
        <v>21</v>
      </c>
      <c r="C36" s="52">
        <v>16000</v>
      </c>
      <c r="D36" s="52">
        <v>16000</v>
      </c>
      <c r="E36" s="52">
        <v>26900</v>
      </c>
      <c r="F36" s="52">
        <v>26900</v>
      </c>
      <c r="G36" s="52">
        <v>26900</v>
      </c>
      <c r="H36" s="52">
        <v>26900</v>
      </c>
      <c r="I36" s="52">
        <v>43900</v>
      </c>
      <c r="J36" s="52">
        <v>43528</v>
      </c>
      <c r="K36" s="80">
        <v>99.15</v>
      </c>
    </row>
    <row r="37" spans="1:11" x14ac:dyDescent="0.25">
      <c r="A37" s="32">
        <v>636</v>
      </c>
      <c r="B37" s="20" t="s">
        <v>22</v>
      </c>
      <c r="C37" s="52">
        <v>5000</v>
      </c>
      <c r="D37" s="52">
        <v>5000</v>
      </c>
      <c r="E37" s="52">
        <v>5000</v>
      </c>
      <c r="F37" s="52">
        <v>5000</v>
      </c>
      <c r="G37" s="52">
        <v>5000</v>
      </c>
      <c r="H37" s="52">
        <v>5000</v>
      </c>
      <c r="I37" s="52">
        <v>5000</v>
      </c>
      <c r="J37" s="52">
        <v>4005</v>
      </c>
      <c r="K37" s="80">
        <v>80.099999999999994</v>
      </c>
    </row>
    <row r="38" spans="1:11" ht="15.75" thickBot="1" x14ac:dyDescent="0.3">
      <c r="A38" s="33">
        <v>637</v>
      </c>
      <c r="B38" s="21" t="s">
        <v>23</v>
      </c>
      <c r="C38" s="65">
        <v>102815</v>
      </c>
      <c r="D38" s="65">
        <v>103855</v>
      </c>
      <c r="E38" s="65">
        <v>106620</v>
      </c>
      <c r="F38" s="65">
        <v>106620</v>
      </c>
      <c r="G38" s="65">
        <v>106620</v>
      </c>
      <c r="H38" s="65">
        <v>106620</v>
      </c>
      <c r="I38" s="65">
        <v>119620</v>
      </c>
      <c r="J38" s="65">
        <v>117819</v>
      </c>
      <c r="K38" s="88">
        <v>98.49</v>
      </c>
    </row>
    <row r="39" spans="1:11" ht="15.75" thickBot="1" x14ac:dyDescent="0.3">
      <c r="A39" s="2">
        <v>630</v>
      </c>
      <c r="B39" s="22" t="s">
        <v>36</v>
      </c>
      <c r="C39" s="46">
        <f t="shared" ref="C39:J39" si="6">SUM(C32:C38)</f>
        <v>512409</v>
      </c>
      <c r="D39" s="46">
        <f t="shared" si="6"/>
        <v>513749</v>
      </c>
      <c r="E39" s="46">
        <f t="shared" si="6"/>
        <v>558914</v>
      </c>
      <c r="F39" s="46">
        <f t="shared" si="6"/>
        <v>544250</v>
      </c>
      <c r="G39" s="46">
        <f t="shared" si="6"/>
        <v>544250</v>
      </c>
      <c r="H39" s="46">
        <f t="shared" si="6"/>
        <v>587750</v>
      </c>
      <c r="I39" s="46">
        <f t="shared" si="6"/>
        <v>652050</v>
      </c>
      <c r="J39" s="46">
        <f t="shared" si="6"/>
        <v>638415</v>
      </c>
      <c r="K39" s="76">
        <v>97.9</v>
      </c>
    </row>
    <row r="40" spans="1:11" ht="15.75" thickBot="1" x14ac:dyDescent="0.3">
      <c r="A40" s="35">
        <v>640</v>
      </c>
      <c r="B40" s="23" t="s">
        <v>37</v>
      </c>
      <c r="C40" s="55">
        <v>58000</v>
      </c>
      <c r="D40" s="55">
        <v>58000</v>
      </c>
      <c r="E40" s="55">
        <v>58000</v>
      </c>
      <c r="F40" s="55">
        <v>58000</v>
      </c>
      <c r="G40" s="55">
        <v>58000</v>
      </c>
      <c r="H40" s="55">
        <v>58000</v>
      </c>
      <c r="I40" s="55">
        <v>72000</v>
      </c>
      <c r="J40" s="55">
        <v>71547</v>
      </c>
      <c r="K40" s="89">
        <v>99.37</v>
      </c>
    </row>
    <row r="41" spans="1:11" ht="15.75" thickBot="1" x14ac:dyDescent="0.3">
      <c r="A41" s="34"/>
      <c r="B41" s="22" t="s">
        <v>24</v>
      </c>
      <c r="C41" s="46">
        <f>SUM(C30+C31+C39+C40)</f>
        <v>2594315</v>
      </c>
      <c r="D41" s="46">
        <f t="shared" ref="D41:J41" si="7">SUM(D30+D31+D39+D40)</f>
        <v>2731393</v>
      </c>
      <c r="E41" s="46">
        <f t="shared" si="7"/>
        <v>2876393</v>
      </c>
      <c r="F41" s="46">
        <f t="shared" ref="F41:G41" si="8">SUM(F30+F31+F39+F40)</f>
        <v>2861729</v>
      </c>
      <c r="G41" s="46">
        <f t="shared" si="8"/>
        <v>2690729</v>
      </c>
      <c r="H41" s="46">
        <f t="shared" ref="H41:I41" si="9">SUM(H30+H31+H39+H40)</f>
        <v>2685339</v>
      </c>
      <c r="I41" s="46">
        <f t="shared" si="9"/>
        <v>2713491</v>
      </c>
      <c r="J41" s="46">
        <f t="shared" si="7"/>
        <v>2686685</v>
      </c>
      <c r="K41" s="76">
        <v>99.01</v>
      </c>
    </row>
    <row r="42" spans="1:11" ht="15.75" thickBot="1" x14ac:dyDescent="0.3">
      <c r="A42" s="36"/>
      <c r="B42" s="11"/>
      <c r="C42" s="66"/>
      <c r="D42" s="66"/>
      <c r="E42" s="66"/>
      <c r="F42" s="66"/>
      <c r="G42" s="66"/>
      <c r="H42" s="66"/>
      <c r="I42" s="66"/>
      <c r="J42" s="66"/>
      <c r="K42" s="90"/>
    </row>
    <row r="43" spans="1:11" ht="15.75" thickBot="1" x14ac:dyDescent="0.3">
      <c r="A43" s="32">
        <v>700</v>
      </c>
      <c r="B43" s="20" t="s">
        <v>39</v>
      </c>
      <c r="C43" s="67">
        <v>0</v>
      </c>
      <c r="D43" s="68">
        <v>0</v>
      </c>
      <c r="E43" s="68">
        <v>11000</v>
      </c>
      <c r="F43" s="68">
        <v>25664</v>
      </c>
      <c r="G43" s="68">
        <v>25664</v>
      </c>
      <c r="H43" s="68">
        <v>31054</v>
      </c>
      <c r="I43" s="68">
        <v>52202</v>
      </c>
      <c r="J43" s="68">
        <v>52202</v>
      </c>
      <c r="K43" s="80">
        <v>100</v>
      </c>
    </row>
    <row r="44" spans="1:11" ht="15.75" thickBot="1" x14ac:dyDescent="0.3">
      <c r="A44" s="12"/>
      <c r="B44" s="22" t="s">
        <v>25</v>
      </c>
      <c r="C44" s="46">
        <f t="shared" ref="C44:J44" si="10">SUM(C43:C43)</f>
        <v>0</v>
      </c>
      <c r="D44" s="46">
        <f t="shared" si="10"/>
        <v>0</v>
      </c>
      <c r="E44" s="46">
        <f t="shared" si="10"/>
        <v>11000</v>
      </c>
      <c r="F44" s="46">
        <f t="shared" si="10"/>
        <v>25664</v>
      </c>
      <c r="G44" s="46">
        <f t="shared" si="10"/>
        <v>25664</v>
      </c>
      <c r="H44" s="46">
        <f t="shared" si="10"/>
        <v>31054</v>
      </c>
      <c r="I44" s="46">
        <f t="shared" si="10"/>
        <v>52202</v>
      </c>
      <c r="J44" s="46">
        <f t="shared" si="10"/>
        <v>52202</v>
      </c>
      <c r="K44" s="76">
        <v>100</v>
      </c>
    </row>
    <row r="45" spans="1:11" ht="15.75" thickBot="1" x14ac:dyDescent="0.3">
      <c r="A45" s="6"/>
      <c r="B45" s="24"/>
      <c r="C45" s="69"/>
      <c r="D45" s="69"/>
      <c r="E45" s="69"/>
      <c r="F45" s="69"/>
      <c r="G45" s="69"/>
      <c r="H45" s="69"/>
      <c r="I45" s="69"/>
      <c r="J45" s="69"/>
      <c r="K45" s="91"/>
    </row>
    <row r="46" spans="1:11" ht="15.75" thickBot="1" x14ac:dyDescent="0.3">
      <c r="A46" s="6"/>
      <c r="B46" s="24" t="s">
        <v>26</v>
      </c>
      <c r="C46" s="70">
        <f t="shared" ref="C46:J46" si="11">SUM(C41+C44)</f>
        <v>2594315</v>
      </c>
      <c r="D46" s="70">
        <f t="shared" si="11"/>
        <v>2731393</v>
      </c>
      <c r="E46" s="70">
        <f t="shared" si="11"/>
        <v>2887393</v>
      </c>
      <c r="F46" s="70">
        <f t="shared" si="11"/>
        <v>2887393</v>
      </c>
      <c r="G46" s="70">
        <f t="shared" si="11"/>
        <v>2716393</v>
      </c>
      <c r="H46" s="70">
        <f t="shared" si="11"/>
        <v>2716393</v>
      </c>
      <c r="I46" s="70">
        <f t="shared" si="11"/>
        <v>2765693</v>
      </c>
      <c r="J46" s="70">
        <f t="shared" si="11"/>
        <v>2738887</v>
      </c>
      <c r="K46" s="92">
        <v>99.03</v>
      </c>
    </row>
    <row r="47" spans="1:11" ht="16.5" thickBot="1" x14ac:dyDescent="0.3">
      <c r="A47" s="7"/>
      <c r="B47" s="25" t="s">
        <v>28</v>
      </c>
      <c r="C47" s="71"/>
      <c r="D47" s="71"/>
      <c r="E47" s="72"/>
      <c r="F47" s="72"/>
      <c r="G47" s="72"/>
      <c r="H47" s="72"/>
      <c r="I47" s="72"/>
      <c r="J47" s="74">
        <v>499980</v>
      </c>
      <c r="K47" s="93"/>
    </row>
  </sheetData>
  <mergeCells count="1">
    <mergeCell ref="A3:J3"/>
  </mergeCells>
  <pageMargins left="1.1023622047244095" right="0.70866141732283472" top="0.74803149606299213" bottom="0.74803149606299213" header="0.31496062992125984" footer="0.31496062992125984"/>
  <pageSetup paperSize="9" scale="63" orientation="landscape" r:id="rId1"/>
  <ignoredErrors>
    <ignoredError sqref="J39 C39:E39 C19:D19 E19:G19 J19 F39:G3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iveta.kunakova</dc:creator>
  <cp:lastModifiedBy>erika.miklusicakova</cp:lastModifiedBy>
  <cp:lastPrinted>2025-02-13T10:40:42Z</cp:lastPrinted>
  <dcterms:created xsi:type="dcterms:W3CDTF">2022-01-13T11:50:50Z</dcterms:created>
  <dcterms:modified xsi:type="dcterms:W3CDTF">2025-05-06T07:20:15Z</dcterms:modified>
</cp:coreProperties>
</file>